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95" windowHeight="8535" activeTab="0"/>
  </bookViews>
  <sheets>
    <sheet name="Cover page" sheetId="1" r:id="rId1"/>
    <sheet name="Instructions &amp; Glossary" sheetId="2" r:id="rId2"/>
    <sheet name="I. Transfers" sheetId="3" r:id="rId3"/>
    <sheet name="II-V. Enrollment" sheetId="4" r:id="rId4"/>
    <sheet name="VI. Alumni-ae" sheetId="5" r:id="rId5"/>
    <sheet name="VII. E-mail Contacts" sheetId="6" r:id="rId6"/>
    <sheet name="VIII. Financial Human Resources" sheetId="7" r:id="rId7"/>
    <sheet name="IX. Vendors" sheetId="8" r:id="rId8"/>
    <sheet name="OFFICE USE ONLY" sheetId="9" r:id="rId9"/>
  </sheets>
  <definedNames/>
  <calcPr fullCalcOnLoad="1"/>
</workbook>
</file>

<file path=xl/sharedStrings.xml><?xml version="1.0" encoding="utf-8"?>
<sst xmlns="http://schemas.openxmlformats.org/spreadsheetml/2006/main" count="373" uniqueCount="321">
  <si>
    <t>AICUO-OFIC Annual Report Survey</t>
  </si>
  <si>
    <t>Please provide a breakdown of all undergraduates transferring to your institution in Fall 2006 by type of originating institution and amount of transfer credit they bring to your institution.  Please refer to the glossary for a definition of credit experience. In cases where a student brings transfer credit from more than one institution, please use the last institution the student attended to identify originating institution.</t>
  </si>
  <si>
    <t>1 Year
or Less</t>
  </si>
  <si>
    <t>More Than
2 Years</t>
  </si>
  <si>
    <t>TOTAL</t>
  </si>
  <si>
    <t>B. Ohio 4-Year Government-Owned Public</t>
  </si>
  <si>
    <t>A. Ohio 2-Year Government-Owned Public</t>
  </si>
  <si>
    <t>C. Ohio 2-Year Independent Nonprofit</t>
  </si>
  <si>
    <t>D. Ohio 4-Year Independent Nonprofit</t>
  </si>
  <si>
    <t>E. Ohio For-Profit Career College or School</t>
  </si>
  <si>
    <t>F. Non-Ohio</t>
  </si>
  <si>
    <t>G. TOTAL</t>
  </si>
  <si>
    <t>Type of Originating Institution</t>
  </si>
  <si>
    <t>Credit Experience</t>
  </si>
  <si>
    <t>A. Undergraduate</t>
  </si>
  <si>
    <t>B. Graduate</t>
  </si>
  <si>
    <t>C. Professional</t>
  </si>
  <si>
    <t>D. TOTAL</t>
  </si>
  <si>
    <r>
      <t xml:space="preserve">Please provide separate undergraduate, graduate and professional student-to-faculty ratios as they apply to your institution.  </t>
    </r>
    <r>
      <rPr>
        <b/>
        <sz val="10"/>
        <rFont val="Arial"/>
        <family val="2"/>
      </rPr>
      <t>Please report teaching faculty only</t>
    </r>
    <r>
      <rPr>
        <sz val="10"/>
        <rFont val="Arial"/>
        <family val="2"/>
      </rPr>
      <t>.</t>
    </r>
  </si>
  <si>
    <t>to 1</t>
  </si>
  <si>
    <t>Category of Student</t>
  </si>
  <si>
    <t>1. Full-time, First-time Freshmen</t>
  </si>
  <si>
    <t>2. All Undergraduates</t>
  </si>
  <si>
    <t>3. All Graduates</t>
  </si>
  <si>
    <t>4. All First Professional</t>
  </si>
  <si>
    <t>5. TOTAL ALL STUDENTS</t>
  </si>
  <si>
    <t>Ohio</t>
  </si>
  <si>
    <t>Other US</t>
  </si>
  <si>
    <t>Foreign</t>
  </si>
  <si>
    <t>Unknown</t>
  </si>
  <si>
    <t>Please provide a breakdown of the following class alumni and/or alumnae by current residence. Please provide numbers, not percentages.</t>
  </si>
  <si>
    <t>Class</t>
  </si>
  <si>
    <t>Total</t>
  </si>
  <si>
    <t>J. All living alumni/ae</t>
  </si>
  <si>
    <t>V. Student Housing</t>
  </si>
  <si>
    <t>VI. Alumni/ae Residence</t>
  </si>
  <si>
    <t>Please provide figures of actual occupancy and designed capacity of student housing on your institution’s main campus. Do not include off-campus apartments unless they are owned or managed by the institution and are included in your facility planning. Please provide numbers, not percentages.</t>
  </si>
  <si>
    <t>A. Actual Occupancy</t>
  </si>
  <si>
    <t>B. Designed Capacity</t>
  </si>
  <si>
    <t>Men</t>
  </si>
  <si>
    <t>Women</t>
  </si>
  <si>
    <t>Co-Ed</t>
  </si>
  <si>
    <t>For the following offices, please provide internet e-mail addresses, if available.</t>
  </si>
  <si>
    <t>Office</t>
  </si>
  <si>
    <t>Name</t>
  </si>
  <si>
    <t>E-mail</t>
  </si>
  <si>
    <t>A. Undergraduate Admissions</t>
  </si>
  <si>
    <t>B. Graduate Admissions</t>
  </si>
  <si>
    <t>C. Continuing Education</t>
  </si>
  <si>
    <t>D. Registrar</t>
  </si>
  <si>
    <t>E. Business Affairs</t>
  </si>
  <si>
    <t>F. Comptroller</t>
  </si>
  <si>
    <t>G. Alumni Relations</t>
  </si>
  <si>
    <t>H. Development</t>
  </si>
  <si>
    <t>I. Public Relations or Marketing</t>
  </si>
  <si>
    <t>K. Institutional Research</t>
  </si>
  <si>
    <t>L. Dean or Chair of Nursing</t>
  </si>
  <si>
    <t>M. Dean of Students</t>
  </si>
  <si>
    <t>J. Dean or Chair of Teacher Education</t>
  </si>
  <si>
    <t>1. Accounting/CPA Firm</t>
  </si>
  <si>
    <t>2. Advertising/Marketing/PR Firms</t>
  </si>
  <si>
    <t>3. Architectural/Engineering Firms</t>
  </si>
  <si>
    <t>4. Auto Dealers</t>
  </si>
  <si>
    <t>5. Banks (list bank that college is with as well as banks recommended to students)</t>
  </si>
  <si>
    <t>6. Book Store Manager</t>
  </si>
  <si>
    <t>8. Construction/Contracting</t>
  </si>
  <si>
    <t>9. Electric Provider</t>
  </si>
  <si>
    <t>10. Food Service</t>
  </si>
  <si>
    <t>11. Gas Provider</t>
  </si>
  <si>
    <t>12. Heating/Cooling</t>
  </si>
  <si>
    <t>13. Health Insurance</t>
  </si>
  <si>
    <t>14. Life Insurance</t>
  </si>
  <si>
    <t>15. Liability Insurance</t>
  </si>
  <si>
    <t>16. LTD/STD Insurance</t>
  </si>
  <si>
    <t>17. Casualty Insurance</t>
  </si>
  <si>
    <t>18. Workers Comp. Insurance</t>
  </si>
  <si>
    <t>19. Dental Insurance</t>
  </si>
  <si>
    <t>20. Vision Insurance</t>
  </si>
  <si>
    <t>21. Investment Companies</t>
  </si>
  <si>
    <t>22. Janitorial</t>
  </si>
  <si>
    <t>23. Laundry Services</t>
  </si>
  <si>
    <t>24. Law Firms</t>
  </si>
  <si>
    <t>25. Office Supplies</t>
  </si>
  <si>
    <t>26. Printing Companies</t>
  </si>
  <si>
    <t>27. Sporting Goods</t>
  </si>
  <si>
    <t>28. Local Telephone Service</t>
  </si>
  <si>
    <t>29. Long-distance Carrier</t>
  </si>
  <si>
    <t>30. Textbooks</t>
  </si>
  <si>
    <t>31. Exclusive Soft Drink Supplier</t>
  </si>
  <si>
    <t>7. Computer Software and Hardware (Campus Standard)</t>
  </si>
  <si>
    <t>A. Please list vendors used by your college, including their name and city, with each category.</t>
  </si>
  <si>
    <t>A. How many faculty do you employ? How many have terminal degrees? (See glossary for definition.)</t>
  </si>
  <si>
    <t>1. Full-time</t>
  </si>
  <si>
    <t>2. Part-time</t>
  </si>
  <si>
    <t>3. Total</t>
  </si>
  <si>
    <t>With Terminal Degree</t>
  </si>
  <si>
    <t>B. Does your campus employ a director of ...</t>
  </si>
  <si>
    <t>1. Minority Affairs?</t>
  </si>
  <si>
    <t>2. If yes, what is her or his name?</t>
  </si>
  <si>
    <t>a. Yes</t>
  </si>
  <si>
    <t>b. No</t>
  </si>
  <si>
    <t>3. International Students?</t>
  </si>
  <si>
    <t>4. If yes, what is her or his name?</t>
  </si>
  <si>
    <t>Association of Independent Colleges and Universities of Ohio</t>
  </si>
  <si>
    <t>The Ohio Foundation of Independent Colleges</t>
  </si>
  <si>
    <t>Columbus, Ohio  43215</t>
  </si>
  <si>
    <t>Fax: (614) 228-8406</t>
  </si>
  <si>
    <t>If you have questions or comments, please contact:</t>
  </si>
  <si>
    <t>Bob Burke</t>
  </si>
  <si>
    <t>AICUO Director of Research</t>
  </si>
  <si>
    <t>(614) 228-2196</t>
  </si>
  <si>
    <t>e-mail rburke@aicuo.edu</t>
  </si>
  <si>
    <t>For a definition of terms used in this survey, please refer to the instructions/glossary tab.</t>
  </si>
  <si>
    <r>
      <t xml:space="preserve">Important Note: </t>
    </r>
    <r>
      <rPr>
        <sz val="10"/>
        <rFont val="Arial"/>
        <family val="2"/>
      </rPr>
      <t>Categories of “credit experience” have changed. Please see the instructions &amp; glossary tab for definitions.</t>
    </r>
  </si>
  <si>
    <t>More Than 
1 Yr Up to 
2 Years</t>
  </si>
  <si>
    <t>VII. Electronic Mail Contacts</t>
  </si>
  <si>
    <t>I</t>
  </si>
  <si>
    <t>A</t>
  </si>
  <si>
    <t>Transfer from public 2 &lt;=1yr</t>
  </si>
  <si>
    <t>Transfer from public 2 &gt;1&lt;=2 yr</t>
  </si>
  <si>
    <t>a</t>
  </si>
  <si>
    <t>b</t>
  </si>
  <si>
    <t>Transfer from public 2 &gt; 2yr</t>
  </si>
  <si>
    <t>Transfer from public 4 &gt;1&lt;=2 yr</t>
  </si>
  <si>
    <t>Transfer from public 4 &gt; 2yr</t>
  </si>
  <si>
    <t>Transfer from public 4 &lt;=1yr</t>
  </si>
  <si>
    <t>Transfer from ind 2 &lt;=1yr</t>
  </si>
  <si>
    <t>Transfer from ind 2 &gt;1&lt;=2 yr</t>
  </si>
  <si>
    <t>Transfer from ind 2 &gt; 2yr</t>
  </si>
  <si>
    <t>Transfer from ind 4 &lt;=1yr</t>
  </si>
  <si>
    <t>Transfer from ind 4 &gt;1&lt;=2 yr</t>
  </si>
  <si>
    <t>Transfer from ind 4 &gt; 2yr</t>
  </si>
  <si>
    <t>Transfer from for profit &lt;=1yr</t>
  </si>
  <si>
    <t>Transfer from for profit &gt;1&lt;=2 yr</t>
  </si>
  <si>
    <t>Transfer from for profit &gt; 2yr</t>
  </si>
  <si>
    <t>Transfer from non-Ohio &lt;=1yr</t>
  </si>
  <si>
    <t>Transfer from non-Ohio &gt;1&lt;=2 yr</t>
  </si>
  <si>
    <t>Transfer from non-Ohio &gt; 2yr</t>
  </si>
  <si>
    <t>Transfer from TOTAL &lt;=1yr</t>
  </si>
  <si>
    <t>Transfer from TOTAL &gt;1&lt;=2 yr</t>
  </si>
  <si>
    <t>Transfer from TOTAL &gt; 2yr</t>
  </si>
  <si>
    <t>Transfer from TOTAL TOTAL</t>
  </si>
  <si>
    <t>Transfer from public 2 TOTAL</t>
  </si>
  <si>
    <t>Transfer from public 4 TOTAL</t>
  </si>
  <si>
    <t>Transfer from ind 2 TOTAL</t>
  </si>
  <si>
    <t>Transfer from ind 4 TOTAL</t>
  </si>
  <si>
    <t>Transfer from for profit TOTAL</t>
  </si>
  <si>
    <t>Transfer from non-Ohio TOTAL</t>
  </si>
  <si>
    <t>B</t>
  </si>
  <si>
    <t>C</t>
  </si>
  <si>
    <t>D</t>
  </si>
  <si>
    <t>E</t>
  </si>
  <si>
    <t>F</t>
  </si>
  <si>
    <t>G</t>
  </si>
  <si>
    <t>II</t>
  </si>
  <si>
    <t>Undergrad FTE</t>
  </si>
  <si>
    <t>Graduate FTE</t>
  </si>
  <si>
    <t>Professional FTE</t>
  </si>
  <si>
    <t>TOTAL FTE</t>
  </si>
  <si>
    <t>III</t>
  </si>
  <si>
    <t>Undergrad S-F ratio</t>
  </si>
  <si>
    <t>Graduate S-F ratio</t>
  </si>
  <si>
    <t>Professional S-F ratio</t>
  </si>
  <si>
    <t>IV</t>
  </si>
  <si>
    <t>F-T F-T Ohio</t>
  </si>
  <si>
    <t>F-T F-T Other US</t>
  </si>
  <si>
    <t>F-T F-T Foreign</t>
  </si>
  <si>
    <t>F-T F-T Unknown</t>
  </si>
  <si>
    <t>F-T F-T TOTAL</t>
  </si>
  <si>
    <t>Undergrad Ohio</t>
  </si>
  <si>
    <t>Undergrad Other US</t>
  </si>
  <si>
    <t>Undergrad Foreign</t>
  </si>
  <si>
    <t>Undergrad Unknown</t>
  </si>
  <si>
    <t>Undergrad TOTAL</t>
  </si>
  <si>
    <t>Graduate Ohio</t>
  </si>
  <si>
    <t>Graduate Other US</t>
  </si>
  <si>
    <t>Graduate Foreign</t>
  </si>
  <si>
    <t>Graduate Unknown</t>
  </si>
  <si>
    <t>Graduate TOTAL</t>
  </si>
  <si>
    <t>Professional Ohio</t>
  </si>
  <si>
    <t>Professional Other US</t>
  </si>
  <si>
    <t>Professional Foreign</t>
  </si>
  <si>
    <t>Professional Unknown</t>
  </si>
  <si>
    <t>Professional TOTAL</t>
  </si>
  <si>
    <t>TOTAL Ohio</t>
  </si>
  <si>
    <t>TOTAL Other US</t>
  </si>
  <si>
    <t>TOTAL Foreign</t>
  </si>
  <si>
    <t>TOTAL Unknown</t>
  </si>
  <si>
    <t>TOTAL TOTAL</t>
  </si>
  <si>
    <t>V</t>
  </si>
  <si>
    <t>Male Occupancy</t>
  </si>
  <si>
    <t>Female Occupancy</t>
  </si>
  <si>
    <t>Co-ed Occupancy</t>
  </si>
  <si>
    <t>TOTAL Occupancy</t>
  </si>
  <si>
    <t>Male Capacity</t>
  </si>
  <si>
    <t>Female Capacity</t>
  </si>
  <si>
    <t>Co-ed Capacity</t>
  </si>
  <si>
    <t>TOTAL Capacity</t>
  </si>
  <si>
    <t>VI</t>
  </si>
  <si>
    <t>K. All postbacc. alumni/ae</t>
  </si>
  <si>
    <t xml:space="preserve">    i.e., recipients of master's,</t>
  </si>
  <si>
    <t xml:space="preserve">    doctoral, or first-professional</t>
  </si>
  <si>
    <t xml:space="preserve">    degrees</t>
  </si>
  <si>
    <t>H</t>
  </si>
  <si>
    <t>J</t>
  </si>
  <si>
    <t>K</t>
  </si>
  <si>
    <t>05 Total</t>
  </si>
  <si>
    <t>05 Ohio</t>
  </si>
  <si>
    <t>05 Unknown</t>
  </si>
  <si>
    <t>Postbacc Total</t>
  </si>
  <si>
    <t>Postbacc Ohio</t>
  </si>
  <si>
    <t>Postbacc Unknown</t>
  </si>
  <si>
    <t>All Alumni Total</t>
  </si>
  <si>
    <t>All Alumni Ohio</t>
  </si>
  <si>
    <t>All Alumni Unknown</t>
  </si>
  <si>
    <t>73 Total</t>
  </si>
  <si>
    <t>73 Ohio</t>
  </si>
  <si>
    <t>73 Unknown</t>
  </si>
  <si>
    <t>78 Total</t>
  </si>
  <si>
    <t>78 Ohio</t>
  </si>
  <si>
    <t>78 Unknown</t>
  </si>
  <si>
    <t>83 Total</t>
  </si>
  <si>
    <t>83 Ohio</t>
  </si>
  <si>
    <t>83 Unknown</t>
  </si>
  <si>
    <t>88 Total</t>
  </si>
  <si>
    <t>88 Ohio</t>
  </si>
  <si>
    <t>88 Unknown</t>
  </si>
  <si>
    <t>93 Total</t>
  </si>
  <si>
    <t>93 Ohio</t>
  </si>
  <si>
    <t>93 Unknown</t>
  </si>
  <si>
    <t>02 Total</t>
  </si>
  <si>
    <t>02 Ohio</t>
  </si>
  <si>
    <t>02 Unknown</t>
  </si>
  <si>
    <t>03 Total</t>
  </si>
  <si>
    <t>03 Ohio</t>
  </si>
  <si>
    <t>03 Unknown</t>
  </si>
  <si>
    <t>04 Total</t>
  </si>
  <si>
    <t>04 Ohio</t>
  </si>
  <si>
    <t>04 Unknown</t>
  </si>
  <si>
    <t>IX</t>
  </si>
  <si>
    <t>Full-time faculty Total</t>
  </si>
  <si>
    <t>Full-time faculty with terminal</t>
  </si>
  <si>
    <t>Part-time faculty Total</t>
  </si>
  <si>
    <t>Part-time faculty with terminal</t>
  </si>
  <si>
    <t>TOTAL faculty Total</t>
  </si>
  <si>
    <t>TOTAL faculty with terminal</t>
  </si>
  <si>
    <t>Scroll down: there's more …</t>
  </si>
  <si>
    <t>Scroll down: There's more …</t>
  </si>
  <si>
    <t>I.   Undergraduate Transfer Origination, Fall 2007</t>
  </si>
  <si>
    <t>II. Total Full-Time Equivalent Enrollment (FTE), Fall 2007</t>
  </si>
  <si>
    <t>Please calculate FTE for your institution.  Include all students enrolled for credit. Please provide separate undergraduate, graduate and professional breakdowns as they apply to your institution. Data used in the calculation should be as of your institution’s official fall reporting date or as of October 15, 2007.</t>
  </si>
  <si>
    <t>III. Student-to-Faculty Ratio, Fall 2007</t>
  </si>
  <si>
    <t>Please provide calculated student-to-faculty ratios at your institution.  Data used in the calculation should be as of your institution’s official fall reporting date or October 15, 2007.</t>
  </si>
  <si>
    <t>IV. Enrollment by Residence, Fall 2007</t>
  </si>
  <si>
    <t>Please provide a breakdown of your institution’s fall enrollment by place of residence. Data should be as of your institution’s official fall reporting date or as of October 15, 2007.</t>
  </si>
  <si>
    <t>A. Class of 2006</t>
  </si>
  <si>
    <t>B. Class of 2005</t>
  </si>
  <si>
    <t>C. Class of 2004</t>
  </si>
  <si>
    <t>D. Class of 2003</t>
  </si>
  <si>
    <t>E. Class of 1994</t>
  </si>
  <si>
    <t>F. Class of 1989</t>
  </si>
  <si>
    <t>G. Class of 1984</t>
  </si>
  <si>
    <t>H. Class of 1979</t>
  </si>
  <si>
    <t>I. Class of 1974</t>
  </si>
  <si>
    <t>Please direct any questions regarding Section VIII to Cheryl Kight at OFIC, (614) 469-1950 or kight@ofic.org</t>
  </si>
  <si>
    <t>ANNUAL REPORT SURVEY 2007</t>
  </si>
  <si>
    <t>41 South High Street, Suite 2720</t>
  </si>
  <si>
    <t>Please return by November 16, 2007 to:</t>
  </si>
  <si>
    <t>VIII. Financial and Human Resources</t>
  </si>
  <si>
    <t>Jennifer Delahunty</t>
  </si>
  <si>
    <t>delahuntyj@kenyon.edu</t>
  </si>
  <si>
    <t>N/A</t>
  </si>
  <si>
    <t>Ellen Harbourt</t>
  </si>
  <si>
    <t>harbourte@kenyon.edu</t>
  </si>
  <si>
    <t>Fred Linger</t>
  </si>
  <si>
    <t>lingerf@kenyon.edu</t>
  </si>
  <si>
    <t>Shirley O'Brien</t>
  </si>
  <si>
    <t>obriens@kenyon.edu</t>
  </si>
  <si>
    <t>Lisa Schott</t>
  </si>
  <si>
    <t>Schottl@kenyon.edu</t>
  </si>
  <si>
    <t>Thomas Anderson</t>
  </si>
  <si>
    <t>andersont@kenyon.edu</t>
  </si>
  <si>
    <t>Shawn Presley</t>
  </si>
  <si>
    <t>presleys@kenyon.edu</t>
  </si>
  <si>
    <t>Ronald Griggs</t>
  </si>
  <si>
    <t>griggs@kenyon.edu</t>
  </si>
  <si>
    <t>Tammy Gocial</t>
  </si>
  <si>
    <t>gocialt@kenyon.edu</t>
  </si>
  <si>
    <t>X</t>
  </si>
  <si>
    <t>Chris Kennerly</t>
  </si>
  <si>
    <t>Marne Ausec</t>
  </si>
  <si>
    <t>X. Vendors</t>
  </si>
  <si>
    <t>Please direct any questions regarding Section XII to Cheryl Kight at OFIC, (614) 469-1950 or kight@ofic.org</t>
  </si>
  <si>
    <t>Architectural/Engineering Firms -Architect- Gund Partnership, Cambridge, MA. -- Engineering-   Syska Hennessy, Cambridge MA.    Structural Engineers  - LeMessurier Consultants, Cambridge MA.  Architect- HRJL Arcitects Inc. Newark, OH.   Engineers - ARUP Engineers, Cambridge MA  Engineers- Heapy Engineering LLC, Columbus OH. Civil Engineers - Advanced Civil Design, Columbus OH.  Engineers -- Bird+Bull, Columbus OH.</t>
  </si>
  <si>
    <t>Dave McConnell</t>
  </si>
  <si>
    <t>Weithman Bros., INC. Galion, OH; The Albert M. Higley Co., Cleveland OH.</t>
  </si>
  <si>
    <t>AEP, Columbus, OH;  Ohio and Energy Cooperative, Newark, OH</t>
  </si>
  <si>
    <t>AVI Food Systems, Inc</t>
  </si>
  <si>
    <t>EBMC, Dublin, OH (third party administration)</t>
  </si>
  <si>
    <t>Standard, Portland, OR</t>
  </si>
  <si>
    <t>The Hartford</t>
  </si>
  <si>
    <t>State of Ohio, MCO adminstration by Comp Management Health Systems, Dublin, OH</t>
  </si>
  <si>
    <t>Kenyon has a broadly diversified investment portfolio with a value bias</t>
  </si>
  <si>
    <t>M. Conley Co. Canton, OH</t>
  </si>
  <si>
    <t>None</t>
  </si>
  <si>
    <t>Bricker and Eckler, Columbus, OH</t>
  </si>
  <si>
    <t>Staples, Mt Vernon, OH</t>
  </si>
  <si>
    <t>Sun Graphics, Mansfield, OH; Fineline Graphics, Columbus, OH</t>
  </si>
  <si>
    <t>Embarq, Mansfield, OH</t>
  </si>
  <si>
    <t>Qwest, Columbus, OH</t>
  </si>
  <si>
    <t>Follett Higher Education, River Grove IL</t>
  </si>
  <si>
    <t>Coca Cola, Mansfield, OH</t>
  </si>
  <si>
    <t>Nike; Reebok Starter; Zides Sportswear; Boathouse Row; Adidas.</t>
  </si>
  <si>
    <t>Hausser &amp; Taylor LLC</t>
  </si>
  <si>
    <t xml:space="preserve">Hardware - HP, Dell, Apple; Network - Cisco; Systems Software - Microsoft Windows XP,  Macintosh OS; Admiistrative Systems - SCT Banner, BSR Advance, College Board Recruitment Plus and Powerfaids  </t>
  </si>
  <si>
    <t>Donley Ford; John Decoskey Pontiac Buick, Inc.;  - Mt Vernon, OH</t>
  </si>
  <si>
    <t>THE FIRST-KNOX NATIONAL BANK (Checking, Line of Credit):   THE NORTHERN TRUST (Investment Custodian);  HARRIS BANK (Liquidity Facility);  JP MORGAN CHASE (Liquidity Facilities, Bond Remarketing Agent, Bond Trustee);  US BANK (Bond Trustee):   BANK OF AMERICA (Underwriter);  ROYAL BANK OF CANADA (Swap Agreement); Peoples Bank of Gambier.</t>
  </si>
  <si>
    <t>Exelon Columbus, OH;  Cumberland Gas; Mt Vernon, OH; Columbia Gas, Columbus, OH</t>
  </si>
  <si>
    <t>Universal Refrigeration, Mansfield, OH; Speer, Columbus, OH</t>
  </si>
  <si>
    <t>EBMC, Dublin, OH (third party administration); Steelworker's Plan U712 &amp; admin); Aetna (post-65 medicare supplement).</t>
  </si>
  <si>
    <t>Mark Neustadt (market research).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</si>
</sst>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0.0_);\(#,##0.0\)"/>
    <numFmt numFmtId="167" formatCode="_(* #,##0.0_);_(* \(#,##0.0\);_(* &quot;-&quot;??_);_(@_)"/>
    <numFmt numFmtId="168" formatCode="_(* #,##0_);_(* \(#,##0\);_(* &quot;-&quot;??_);_(@_)"/>
  </numFmts>
  <fonts count="11">
    <font>
      <sz val="10"/>
      <name val="Arial"/>
      <family val="2"/>
    </font>
    <font>
      <sz val="10"/>
      <name val="Franklin Gothic Book"/>
      <family val="0"/>
    </font>
    <font>
      <sz val="8"/>
      <name val="Franklin Gothic Book"/>
      <family val="0"/>
    </font>
    <font>
      <b/>
      <sz val="10"/>
      <name val="Arial"/>
      <family val="2"/>
    </font>
    <font>
      <sz val="8"/>
      <name val="Arial"/>
      <family val="2"/>
    </font>
    <font>
      <sz val="9"/>
      <name val="Arial"/>
      <family val="2"/>
    </font>
    <font>
      <b/>
      <sz val="18"/>
      <name val="Arial"/>
      <family val="2"/>
    </font>
    <font>
      <i/>
      <sz val="10"/>
      <name val="Arial"/>
      <family val="2"/>
    </font>
    <font>
      <u val="single"/>
      <sz val="10"/>
      <color indexed="12"/>
      <name val="Arial"/>
      <family val="2"/>
    </font>
    <font>
      <u val="single"/>
      <sz val="10"/>
      <color indexed="36"/>
      <name val="Arial"/>
      <family val="2"/>
    </font>
    <font>
      <i/>
      <sz val="8"/>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40">
    <xf numFmtId="0" fontId="0" fillId="0" borderId="0" xfId="0" applyAlignment="1">
      <alignment/>
    </xf>
    <xf numFmtId="0" fontId="3" fillId="0" borderId="0" xfId="0" applyFont="1" applyAlignment="1">
      <alignment/>
    </xf>
    <xf numFmtId="0" fontId="0" fillId="0" borderId="1" xfId="0" applyBorder="1" applyAlignment="1">
      <alignment/>
    </xf>
    <xf numFmtId="37" fontId="0" fillId="0" borderId="1" xfId="0" applyNumberFormat="1" applyBorder="1" applyAlignment="1">
      <alignment/>
    </xf>
    <xf numFmtId="37" fontId="3" fillId="2" borderId="0" xfId="0" applyNumberFormat="1" applyFont="1" applyFill="1" applyAlignment="1">
      <alignment/>
    </xf>
    <xf numFmtId="0" fontId="0" fillId="0" borderId="0" xfId="0" applyAlignment="1">
      <alignment horizontal="center"/>
    </xf>
    <xf numFmtId="0" fontId="5" fillId="0" borderId="0" xfId="0" applyFont="1" applyAlignment="1">
      <alignment horizontal="center" wrapText="1"/>
    </xf>
    <xf numFmtId="37" fontId="3" fillId="2" borderId="0" xfId="15" applyNumberFormat="1" applyFont="1" applyFill="1" applyAlignment="1">
      <alignment/>
    </xf>
    <xf numFmtId="0" fontId="0" fillId="0" borderId="0" xfId="0" applyAlignment="1">
      <alignment horizontal="right"/>
    </xf>
    <xf numFmtId="0" fontId="0" fillId="0" borderId="0" xfId="0" applyBorder="1" applyAlignment="1">
      <alignment/>
    </xf>
    <xf numFmtId="0" fontId="0" fillId="0" borderId="0" xfId="0" applyFill="1" applyAlignment="1">
      <alignment/>
    </xf>
    <xf numFmtId="0" fontId="3" fillId="0" borderId="0" xfId="0" applyFont="1" applyFill="1" applyAlignment="1">
      <alignment/>
    </xf>
    <xf numFmtId="0" fontId="5" fillId="0" borderId="0" xfId="0" applyFont="1" applyAlignment="1">
      <alignment horizontal="center"/>
    </xf>
    <xf numFmtId="37" fontId="0" fillId="0" borderId="1" xfId="0" applyNumberFormat="1" applyFill="1" applyBorder="1" applyAlignment="1">
      <alignment/>
    </xf>
    <xf numFmtId="0" fontId="0" fillId="0" borderId="1" xfId="0" applyBorder="1" applyAlignment="1">
      <alignment horizontal="right"/>
    </xf>
    <xf numFmtId="0" fontId="6"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66" fontId="0" fillId="0" borderId="1" xfId="0" applyNumberFormat="1" applyBorder="1" applyAlignment="1">
      <alignment/>
    </xf>
    <xf numFmtId="0" fontId="0" fillId="0" borderId="0" xfId="0" applyFill="1" applyBorder="1" applyAlignment="1">
      <alignment/>
    </xf>
    <xf numFmtId="0" fontId="0" fillId="0" borderId="5" xfId="0" applyFill="1" applyBorder="1" applyAlignment="1">
      <alignment/>
    </xf>
    <xf numFmtId="167" fontId="0" fillId="0" borderId="0" xfId="15" applyNumberFormat="1" applyAlignment="1">
      <alignment/>
    </xf>
    <xf numFmtId="168" fontId="0" fillId="0" borderId="0" xfId="15" applyNumberFormat="1" applyAlignment="1">
      <alignment/>
    </xf>
    <xf numFmtId="167" fontId="0" fillId="0" borderId="5" xfId="15" applyNumberFormat="1" applyBorder="1" applyAlignment="1">
      <alignment/>
    </xf>
    <xf numFmtId="168" fontId="0" fillId="0" borderId="5" xfId="15" applyNumberFormat="1" applyBorder="1" applyAlignment="1">
      <alignment/>
    </xf>
    <xf numFmtId="0" fontId="10" fillId="0" borderId="0" xfId="0" applyFont="1" applyAlignment="1">
      <alignment/>
    </xf>
    <xf numFmtId="168" fontId="0" fillId="0" borderId="0" xfId="15" applyNumberFormat="1" applyBorder="1" applyAlignment="1">
      <alignment/>
    </xf>
    <xf numFmtId="0" fontId="0" fillId="3" borderId="0" xfId="0" applyFill="1" applyAlignment="1">
      <alignment/>
    </xf>
    <xf numFmtId="0" fontId="0" fillId="3" borderId="5" xfId="0" applyFill="1" applyBorder="1" applyAlignment="1">
      <alignment/>
    </xf>
    <xf numFmtId="0" fontId="0" fillId="3" borderId="0" xfId="0" applyFill="1" applyBorder="1" applyAlignment="1">
      <alignment/>
    </xf>
    <xf numFmtId="0" fontId="8" fillId="0" borderId="0" xfId="20" applyAlignment="1">
      <alignment/>
    </xf>
    <xf numFmtId="0" fontId="8" fillId="0" borderId="1" xfId="20" applyBorder="1" applyAlignment="1">
      <alignment/>
    </xf>
    <xf numFmtId="0" fontId="5" fillId="0" borderId="0" xfId="0" applyFont="1" applyAlignment="1">
      <alignment wrapText="1"/>
    </xf>
    <xf numFmtId="0" fontId="5" fillId="0" borderId="1" xfId="0" applyFont="1" applyBorder="1" applyAlignment="1">
      <alignment wrapText="1"/>
    </xf>
    <xf numFmtId="0" fontId="0" fillId="0" borderId="0" xfId="0" applyNumberFormat="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9525</xdr:rowOff>
    </xdr:from>
    <xdr:to>
      <xdr:col>11</xdr:col>
      <xdr:colOff>571500</xdr:colOff>
      <xdr:row>79</xdr:row>
      <xdr:rowOff>9525</xdr:rowOff>
    </xdr:to>
    <xdr:sp>
      <xdr:nvSpPr>
        <xdr:cNvPr id="1" name="TextBox 1"/>
        <xdr:cNvSpPr txBox="1">
          <a:spLocks noChangeArrowheads="1"/>
        </xdr:cNvSpPr>
      </xdr:nvSpPr>
      <xdr:spPr>
        <a:xfrm>
          <a:off x="3048000" y="9525"/>
          <a:ext cx="4229100" cy="12792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Glossary of Terms</a:t>
          </a:r>
          <a:r>
            <a:rPr lang="en-US" cap="none" sz="1000" b="0" i="0" u="none" baseline="0">
              <a:latin typeface="Arial"/>
              <a:ea typeface="Arial"/>
              <a:cs typeface="Arial"/>
            </a:rPr>
            <a:t>
for AICUO-OFIC Annual Report Survey
The following definitions are arranged in alphabetical order:
</a:t>
          </a:r>
          <a:r>
            <a:rPr lang="en-US" cap="none" sz="1000" b="1" i="0" u="none" baseline="0">
              <a:latin typeface="Arial"/>
              <a:ea typeface="Arial"/>
              <a:cs typeface="Arial"/>
            </a:rPr>
            <a:t>alumni/ae:</a:t>
          </a:r>
          <a:r>
            <a:rPr lang="en-US" cap="none" sz="1000" b="0" i="0" u="none" baseline="0">
              <a:latin typeface="Arial"/>
              <a:ea typeface="Arial"/>
              <a:cs typeface="Arial"/>
            </a:rPr>
            <a:t> As defined by the institution.
</a:t>
          </a:r>
          <a:r>
            <a:rPr lang="en-US" cap="none" sz="1000" b="1" i="0" u="none" baseline="0">
              <a:latin typeface="Arial"/>
              <a:ea typeface="Arial"/>
              <a:cs typeface="Arial"/>
            </a:rPr>
            <a:t>credit:</a:t>
          </a:r>
          <a:r>
            <a:rPr lang="en-US" cap="none" sz="1000" b="0" i="0" u="none" baseline="0">
              <a:latin typeface="Arial"/>
              <a:ea typeface="Arial"/>
              <a:cs typeface="Arial"/>
            </a:rPr>
            <a:t> Recognition of attendance and/or performance in an instructional activity (course or program) that can be applied by a recipient to requirements for a degree, diploma or other formal award at an institution.
</a:t>
          </a:r>
          <a:r>
            <a:rPr lang="en-US" cap="none" sz="1000" b="1" i="0" u="none" baseline="0">
              <a:latin typeface="Arial"/>
              <a:ea typeface="Arial"/>
              <a:cs typeface="Arial"/>
            </a:rPr>
            <a:t>credit experience:</a:t>
          </a:r>
          <a:r>
            <a:rPr lang="en-US" cap="none" sz="1000" b="0" i="0" u="none" baseline="0">
              <a:latin typeface="Arial"/>
              <a:ea typeface="Arial"/>
              <a:cs typeface="Arial"/>
            </a:rPr>
            <a:t> Defined as the amount of credit (see above for definition of credit) that a student brings when transferring to a given institution. For the purposes of this survey, experience should be classified as follows:
</a:t>
          </a:r>
          <a:r>
            <a:rPr lang="en-US" cap="none" sz="1000" b="0" i="1" u="none" baseline="0">
              <a:latin typeface="Arial"/>
              <a:ea typeface="Arial"/>
              <a:cs typeface="Arial"/>
            </a:rPr>
            <a:t>1 year or less: </a:t>
          </a:r>
          <a:r>
            <a:rPr lang="en-US" cap="none" sz="1000" b="0" i="0" u="none" baseline="0">
              <a:latin typeface="Arial"/>
              <a:ea typeface="Arial"/>
              <a:cs typeface="Arial"/>
            </a:rPr>
            <a:t>1–30 semester or 1–45 quarter hours
</a:t>
          </a:r>
          <a:r>
            <a:rPr lang="en-US" cap="none" sz="1000" b="0" i="1" u="none" baseline="0">
              <a:latin typeface="Arial"/>
              <a:ea typeface="Arial"/>
              <a:cs typeface="Arial"/>
            </a:rPr>
            <a:t>more than 1 up to 2 years:</a:t>
          </a:r>
          <a:r>
            <a:rPr lang="en-US" cap="none" sz="1000" b="0" i="0" u="none" baseline="0">
              <a:latin typeface="Arial"/>
              <a:ea typeface="Arial"/>
              <a:cs typeface="Arial"/>
            </a:rPr>
            <a:t> 31– 60 semester or 46–90 quarter hours
</a:t>
          </a:r>
          <a:r>
            <a:rPr lang="en-US" cap="none" sz="1000" b="0" i="1" u="none" baseline="0">
              <a:latin typeface="Arial"/>
              <a:ea typeface="Arial"/>
              <a:cs typeface="Arial"/>
            </a:rPr>
            <a:t>more than 2 years:</a:t>
          </a:r>
          <a:r>
            <a:rPr lang="en-US" cap="none" sz="1000" b="0" i="0" u="none" baseline="0">
              <a:latin typeface="Arial"/>
              <a:ea typeface="Arial"/>
              <a:cs typeface="Arial"/>
            </a:rPr>
            <a:t> more than 60 semester or 90 quarter hours
</a:t>
          </a:r>
          <a:r>
            <a:rPr lang="en-US" cap="none" sz="1000" b="1" i="0" u="none" baseline="0">
              <a:latin typeface="Arial"/>
              <a:ea typeface="Arial"/>
              <a:cs typeface="Arial"/>
            </a:rPr>
            <a:t>first-time freshman:</a:t>
          </a:r>
          <a:r>
            <a:rPr lang="en-US" cap="none" sz="1000" b="0" i="0" u="none" baseline="0">
              <a:latin typeface="Arial"/>
              <a:ea typeface="Arial"/>
              <a:cs typeface="Arial"/>
            </a:rPr>
            <a:t> An entering freshman who has never attended any college. Include students enrolled in the fall term who attended college for the first time in the prior summer term. Also include students who entered with advanced standing (college credits earned before graduation from high school).
</a:t>
          </a:r>
          <a:r>
            <a:rPr lang="en-US" cap="none" sz="1000" b="1" i="0" u="none" baseline="0">
              <a:latin typeface="Arial"/>
              <a:ea typeface="Arial"/>
              <a:cs typeface="Arial"/>
            </a:rPr>
            <a:t>full-time equivalent enrollment (FTE):</a:t>
          </a:r>
          <a:r>
            <a:rPr lang="en-US" cap="none" sz="1000" b="0" i="0" u="none" baseline="0">
              <a:latin typeface="Arial"/>
              <a:ea typeface="Arial"/>
              <a:cs typeface="Arial"/>
            </a:rPr>
            <a:t> A count of total student enrollment expressed in terms of full-time students. All students enrolled for credit at an institution should be included in calculation of FTE.
</a:t>
          </a:r>
          <a:r>
            <a:rPr lang="en-US" cap="none" sz="1000" b="1" i="0" u="none" baseline="0">
              <a:latin typeface="Arial"/>
              <a:ea typeface="Arial"/>
              <a:cs typeface="Arial"/>
            </a:rPr>
            <a:t>full-time student:</a:t>
          </a:r>
          <a:r>
            <a:rPr lang="en-US" cap="none" sz="1000" b="0" i="0" u="none" baseline="0">
              <a:latin typeface="Arial"/>
              <a:ea typeface="Arial"/>
              <a:cs typeface="Arial"/>
            </a:rPr>
            <a:t>
undergraduate: A student enrolled for 12 or more semester credits; or 12 or more quarter credits; or 24 contact hours a week each term.
graduate: A student enrolled for 9 or more semester credits, or 9 or more quarter credits.
professional: As defined by the institution.
</a:t>
          </a:r>
          <a:r>
            <a:rPr lang="en-US" cap="none" sz="1000" b="1" i="0" u="none" baseline="0">
              <a:latin typeface="Arial"/>
              <a:ea typeface="Arial"/>
              <a:cs typeface="Arial"/>
            </a:rPr>
            <a:t>graduate student:</a:t>
          </a:r>
          <a:r>
            <a:rPr lang="en-US" cap="none" sz="1000" b="0" i="0" u="none" baseline="0">
              <a:latin typeface="Arial"/>
              <a:ea typeface="Arial"/>
              <a:cs typeface="Arial"/>
            </a:rPr>
            <a:t> A student who holds a bachelor’s or first-professional degree, or equivalent, and is taking courses at the postbaccalaureate level. These students may or may not be enrolled in graduate programs.
</a:t>
          </a:r>
          <a:r>
            <a:rPr lang="en-US" cap="none" sz="1000" b="1" i="0" u="none" baseline="0">
              <a:latin typeface="Arial"/>
              <a:ea typeface="Arial"/>
              <a:cs typeface="Arial"/>
            </a:rPr>
            <a:t>official fall reporting date:</a:t>
          </a:r>
          <a:r>
            <a:rPr lang="en-US" cap="none" sz="1000" b="0" i="0" u="none" baseline="0">
              <a:latin typeface="Arial"/>
              <a:ea typeface="Arial"/>
              <a:cs typeface="Arial"/>
            </a:rPr>
            <a:t> The date (in the fall) on which an institution must report fall enrollment data to either the state, its board of trustees, or some other external governing body.
</a:t>
          </a:r>
          <a:r>
            <a:rPr lang="en-US" cap="none" sz="1000" b="1" i="0" u="none" baseline="0">
              <a:latin typeface="Arial"/>
              <a:ea typeface="Arial"/>
              <a:cs typeface="Arial"/>
            </a:rPr>
            <a:t>part-time student:</a:t>
          </a:r>
          <a:r>
            <a:rPr lang="en-US" cap="none" sz="1000" b="0" i="0" u="none" baseline="0">
              <a:latin typeface="Arial"/>
              <a:ea typeface="Arial"/>
              <a:cs typeface="Arial"/>
            </a:rPr>
            <a:t>
undergraduate: A student enrolled for either 11 semester credits or less, or 11 quarter credits or less; or less than 24 contact hours a week each term.
graduate: A student enrolled for either 8 semester credits or less, or 8 quarter credits or less.
professional: As defined by the institution.
</a:t>
          </a:r>
          <a:r>
            <a:rPr lang="en-US" cap="none" sz="1000" b="1" i="0" u="none" baseline="0">
              <a:latin typeface="Arial"/>
              <a:ea typeface="Arial"/>
              <a:cs typeface="Arial"/>
            </a:rPr>
            <a:t>professional student:</a:t>
          </a:r>
          <a:r>
            <a:rPr lang="en-US" cap="none" sz="1000" b="0" i="0" u="none" baseline="0">
              <a:latin typeface="Arial"/>
              <a:ea typeface="Arial"/>
              <a:cs typeface="Arial"/>
            </a:rPr>
            <a:t> A student enrolled in any of the following degree programs:
chiropractic (D.C., D.C.M.)
pharmacy (D. Phar.)        
dentistry (D.D.S. or D.M.D.)
podiatry (Pod. D. or D.P.M.)
medicine (M.D.)
veterinary medicine (D.V.M.)
optometry (O.D.)
law (L.L.B. or J.D.)
osteopathic medicine (D.O.)
theology (M.Div., M.H.L., or B.D.)
</a:t>
          </a:r>
          <a:r>
            <a:rPr lang="en-US" cap="none" sz="1000" b="1" i="0" u="none" baseline="0">
              <a:latin typeface="Arial"/>
              <a:ea typeface="Arial"/>
              <a:cs typeface="Arial"/>
            </a:rPr>
            <a:t>residence:</a:t>
          </a:r>
          <a:r>
            <a:rPr lang="en-US" cap="none" sz="1000" b="0" i="0" u="none" baseline="0">
              <a:latin typeface="Arial"/>
              <a:ea typeface="Arial"/>
              <a:cs typeface="Arial"/>
            </a:rPr>
            <a:t> A person’s permanent address as determined by such evidence as a driver’s license or voter registration. For entering freshmen, residence may be the legal residence of a parent or guardian.
</a:t>
          </a:r>
          <a:r>
            <a:rPr lang="en-US" cap="none" sz="1000" b="1" i="0" u="none" baseline="0">
              <a:latin typeface="Arial"/>
              <a:ea typeface="Arial"/>
              <a:cs typeface="Arial"/>
            </a:rPr>
            <a:t>terminal degree:</a:t>
          </a:r>
          <a:r>
            <a:rPr lang="en-US" cap="none" sz="1000" b="0" i="0" u="none" baseline="0">
              <a:latin typeface="Arial"/>
              <a:ea typeface="Arial"/>
              <a:cs typeface="Arial"/>
            </a:rPr>
            <a:t> A graduate or professional degree considered the final available academic credential in a faculty member’s field. These degrees include, but are not always limited to, doctoral degrees (except the J.D., which is a first-professional degree) and, in the arts, master’s degrees such as the M.F.A. and M.M. 
</a:t>
          </a:r>
          <a:r>
            <a:rPr lang="en-US" cap="none" sz="1000" b="1" i="0" u="none" baseline="0">
              <a:latin typeface="Arial"/>
              <a:ea typeface="Arial"/>
              <a:cs typeface="Arial"/>
            </a:rPr>
            <a:t>transfer student:</a:t>
          </a:r>
          <a:r>
            <a:rPr lang="en-US" cap="none" sz="1000" b="0" i="0" u="none" baseline="0">
              <a:latin typeface="Arial"/>
              <a:ea typeface="Arial"/>
              <a:cs typeface="Arial"/>
            </a:rPr>
            <a:t> A student entering the reporting institution for the first time but is known to have previously attended a postsecondary institution at the same level (undergraduate, graduate, etc.).</a:t>
          </a:r>
        </a:p>
      </xdr:txBody>
    </xdr:sp>
    <xdr:clientData/>
  </xdr:twoCellAnchor>
  <xdr:twoCellAnchor>
    <xdr:from>
      <xdr:col>0</xdr:col>
      <xdr:colOff>9525</xdr:colOff>
      <xdr:row>0</xdr:row>
      <xdr:rowOff>9525</xdr:rowOff>
    </xdr:from>
    <xdr:to>
      <xdr:col>4</xdr:col>
      <xdr:colOff>590550</xdr:colOff>
      <xdr:row>43</xdr:row>
      <xdr:rowOff>0</xdr:rowOff>
    </xdr:to>
    <xdr:sp>
      <xdr:nvSpPr>
        <xdr:cNvPr id="2" name="TextBox 2"/>
        <xdr:cNvSpPr txBox="1">
          <a:spLocks noChangeArrowheads="1"/>
        </xdr:cNvSpPr>
      </xdr:nvSpPr>
      <xdr:spPr>
        <a:xfrm>
          <a:off x="9525" y="9525"/>
          <a:ext cx="3019425" cy="69532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for AICUO-OFIC Annual Report Survey
Please answer all the questions in the outlined cells, i.e., inside all the boxes.
Note carefully: There have been a number of changes previous surveys. We no longer ask for data on application activity, endowment value, or freshman-to-sophomore retention -- all of which is now available through the IPEDS surveys.
Do not type in the grayed cells. These automatically sum the rows and columns.
If you need to add explanatory matter, please add it in adjacent cells of the spreadsheet. I will probably miss it if you put a "note" or "comment" in the cell you're trying to explain.
Please be sure to answer all questions on all tabs. 
If, however, you would never have any data for a category -- e.g., you have no first professional school and so cannot have any first professional students -- leave the cell blank. But if you could have data for a category but not this year -- e.g., you happen to have no foreign undergraduates -- please enter a zero in the cell.
If you have any questions or comments about sections I-VII (the sections with the green tabs), please call Bob Burke at AICUO, at (614) 228-2196, or send him an e-mail at rburke@aicuo.edu
If you have any questions or comments about sections VIII-IX (the sections with the blue tabs), please call Cheryl Kight at OFIC, at (614) 469-1950, or send her an e-mail at kight@ofic.org</a:t>
          </a:r>
        </a:p>
      </xdr:txBody>
    </xdr:sp>
    <xdr:clientData/>
  </xdr:twoCellAnchor>
  <xdr:twoCellAnchor>
    <xdr:from>
      <xdr:col>12</xdr:col>
      <xdr:colOff>66675</xdr:colOff>
      <xdr:row>27</xdr:row>
      <xdr:rowOff>9525</xdr:rowOff>
    </xdr:from>
    <xdr:to>
      <xdr:col>12</xdr:col>
      <xdr:colOff>66675</xdr:colOff>
      <xdr:row>30</xdr:row>
      <xdr:rowOff>57150</xdr:rowOff>
    </xdr:to>
    <xdr:sp>
      <xdr:nvSpPr>
        <xdr:cNvPr id="3" name="Line 3"/>
        <xdr:cNvSpPr>
          <a:spLocks/>
        </xdr:cNvSpPr>
      </xdr:nvSpPr>
      <xdr:spPr>
        <a:xfrm>
          <a:off x="7381875" y="4381500"/>
          <a:ext cx="0" cy="533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14</xdr:row>
      <xdr:rowOff>19050</xdr:rowOff>
    </xdr:from>
    <xdr:to>
      <xdr:col>12</xdr:col>
      <xdr:colOff>66675</xdr:colOff>
      <xdr:row>17</xdr:row>
      <xdr:rowOff>66675</xdr:rowOff>
    </xdr:to>
    <xdr:sp>
      <xdr:nvSpPr>
        <xdr:cNvPr id="4" name="Line 4"/>
        <xdr:cNvSpPr>
          <a:spLocks/>
        </xdr:cNvSpPr>
      </xdr:nvSpPr>
      <xdr:spPr>
        <a:xfrm>
          <a:off x="7381875" y="2286000"/>
          <a:ext cx="0" cy="533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46</xdr:row>
      <xdr:rowOff>19050</xdr:rowOff>
    </xdr:from>
    <xdr:to>
      <xdr:col>12</xdr:col>
      <xdr:colOff>66675</xdr:colOff>
      <xdr:row>49</xdr:row>
      <xdr:rowOff>66675</xdr:rowOff>
    </xdr:to>
    <xdr:sp>
      <xdr:nvSpPr>
        <xdr:cNvPr id="5" name="Line 5"/>
        <xdr:cNvSpPr>
          <a:spLocks/>
        </xdr:cNvSpPr>
      </xdr:nvSpPr>
      <xdr:spPr>
        <a:xfrm>
          <a:off x="7381875" y="7467600"/>
          <a:ext cx="0" cy="533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66</xdr:row>
      <xdr:rowOff>19050</xdr:rowOff>
    </xdr:from>
    <xdr:to>
      <xdr:col>12</xdr:col>
      <xdr:colOff>66675</xdr:colOff>
      <xdr:row>69</xdr:row>
      <xdr:rowOff>66675</xdr:rowOff>
    </xdr:to>
    <xdr:sp>
      <xdr:nvSpPr>
        <xdr:cNvPr id="6" name="Line 6"/>
        <xdr:cNvSpPr>
          <a:spLocks/>
        </xdr:cNvSpPr>
      </xdr:nvSpPr>
      <xdr:spPr>
        <a:xfrm>
          <a:off x="7381875" y="10706100"/>
          <a:ext cx="0" cy="533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12</xdr:row>
      <xdr:rowOff>28575</xdr:rowOff>
    </xdr:from>
    <xdr:to>
      <xdr:col>7</xdr:col>
      <xdr:colOff>104775</xdr:colOff>
      <xdr:row>15</xdr:row>
      <xdr:rowOff>76200</xdr:rowOff>
    </xdr:to>
    <xdr:sp>
      <xdr:nvSpPr>
        <xdr:cNvPr id="1" name="Line 2"/>
        <xdr:cNvSpPr>
          <a:spLocks/>
        </xdr:cNvSpPr>
      </xdr:nvSpPr>
      <xdr:spPr>
        <a:xfrm>
          <a:off x="5657850" y="3419475"/>
          <a:ext cx="0" cy="533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28</xdr:row>
      <xdr:rowOff>66675</xdr:rowOff>
    </xdr:from>
    <xdr:to>
      <xdr:col>2</xdr:col>
      <xdr:colOff>180975</xdr:colOff>
      <xdr:row>31</xdr:row>
      <xdr:rowOff>114300</xdr:rowOff>
    </xdr:to>
    <xdr:sp>
      <xdr:nvSpPr>
        <xdr:cNvPr id="1" name="Line 1"/>
        <xdr:cNvSpPr>
          <a:spLocks/>
        </xdr:cNvSpPr>
      </xdr:nvSpPr>
      <xdr:spPr>
        <a:xfrm>
          <a:off x="7753350" y="8763000"/>
          <a:ext cx="0" cy="819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28</xdr:row>
      <xdr:rowOff>66675</xdr:rowOff>
    </xdr:from>
    <xdr:to>
      <xdr:col>2</xdr:col>
      <xdr:colOff>180975</xdr:colOff>
      <xdr:row>31</xdr:row>
      <xdr:rowOff>114300</xdr:rowOff>
    </xdr:to>
    <xdr:sp>
      <xdr:nvSpPr>
        <xdr:cNvPr id="2" name="Line 2"/>
        <xdr:cNvSpPr>
          <a:spLocks/>
        </xdr:cNvSpPr>
      </xdr:nvSpPr>
      <xdr:spPr>
        <a:xfrm>
          <a:off x="7753350" y="8763000"/>
          <a:ext cx="0" cy="819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burke@aicuo.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elahuntyj@kenyon.edu" TargetMode="External" /><Relationship Id="rId2" Type="http://schemas.openxmlformats.org/officeDocument/2006/relationships/hyperlink" Target="mailto:harbourte@kenyon.edu" TargetMode="External" /><Relationship Id="rId3" Type="http://schemas.openxmlformats.org/officeDocument/2006/relationships/hyperlink" Target="mailto:lingerf@kenyon.edu" TargetMode="External" /><Relationship Id="rId4" Type="http://schemas.openxmlformats.org/officeDocument/2006/relationships/hyperlink" Target="mailto:obriens@kenyon.edu" TargetMode="External" /><Relationship Id="rId5" Type="http://schemas.openxmlformats.org/officeDocument/2006/relationships/hyperlink" Target="mailto:Schottl@kenyon.edu" TargetMode="External" /><Relationship Id="rId6" Type="http://schemas.openxmlformats.org/officeDocument/2006/relationships/hyperlink" Target="mailto:andersont@kenyon.edu" TargetMode="External" /><Relationship Id="rId7" Type="http://schemas.openxmlformats.org/officeDocument/2006/relationships/hyperlink" Target="mailto:presleys@kenyon.edu" TargetMode="External" /><Relationship Id="rId8" Type="http://schemas.openxmlformats.org/officeDocument/2006/relationships/hyperlink" Target="mailto:griggs@kenyon.edu" TargetMode="External" /><Relationship Id="rId9" Type="http://schemas.openxmlformats.org/officeDocument/2006/relationships/hyperlink" Target="mailto:gocialt@kenyon.edu" TargetMode="External" /><Relationship Id="rId1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4"/>
  <sheetViews>
    <sheetView tabSelected="1" workbookViewId="0" topLeftCell="A1">
      <selection activeCell="A6" sqref="A6"/>
    </sheetView>
  </sheetViews>
  <sheetFormatPr defaultColWidth="9.140625" defaultRowHeight="12.75"/>
  <sheetData>
    <row r="1" ht="12.75">
      <c r="A1" t="s">
        <v>103</v>
      </c>
    </row>
    <row r="2" ht="12.75">
      <c r="A2" t="s">
        <v>104</v>
      </c>
    </row>
    <row r="3" ht="37.5" customHeight="1">
      <c r="A3" s="15" t="s">
        <v>265</v>
      </c>
    </row>
    <row r="4" ht="19.5" customHeight="1">
      <c r="A4" t="s">
        <v>112</v>
      </c>
    </row>
    <row r="5" ht="21.75" customHeight="1">
      <c r="A5" s="1" t="s">
        <v>267</v>
      </c>
    </row>
    <row r="6" ht="12.75">
      <c r="A6" t="s">
        <v>0</v>
      </c>
    </row>
    <row r="7" ht="12.75">
      <c r="A7" t="s">
        <v>266</v>
      </c>
    </row>
    <row r="8" ht="12.75">
      <c r="A8" t="s">
        <v>105</v>
      </c>
    </row>
    <row r="9" ht="12.75">
      <c r="A9" t="s">
        <v>106</v>
      </c>
    </row>
    <row r="10" ht="24" customHeight="1">
      <c r="A10" s="1" t="s">
        <v>107</v>
      </c>
    </row>
    <row r="11" ht="12.75">
      <c r="A11" t="s">
        <v>108</v>
      </c>
    </row>
    <row r="12" ht="12.75">
      <c r="A12" t="s">
        <v>109</v>
      </c>
    </row>
    <row r="13" ht="12.75">
      <c r="A13" t="s">
        <v>110</v>
      </c>
    </row>
    <row r="14" ht="12.75">
      <c r="A14" s="32" t="s">
        <v>111</v>
      </c>
    </row>
  </sheetData>
  <hyperlinks>
    <hyperlink ref="A14" r:id="rId1" display="e-mail rburke@aicuo.edu"/>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M14:M66"/>
  <sheetViews>
    <sheetView workbookViewId="0" topLeftCell="A46">
      <selection activeCell="M1" sqref="M1"/>
    </sheetView>
  </sheetViews>
  <sheetFormatPr defaultColWidth="9.140625" defaultRowHeight="12.75"/>
  <sheetData>
    <row r="14" ht="12.75">
      <c r="M14" t="s">
        <v>246</v>
      </c>
    </row>
    <row r="27" ht="12.75">
      <c r="M27" t="s">
        <v>246</v>
      </c>
    </row>
    <row r="46" ht="12.75">
      <c r="M46" t="s">
        <v>246</v>
      </c>
    </row>
    <row r="66" ht="12.75">
      <c r="M66" t="s">
        <v>246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1"/>
  </sheetPr>
  <dimension ref="A1:G12"/>
  <sheetViews>
    <sheetView workbookViewId="0" topLeftCell="A3">
      <selection activeCell="D12" sqref="D12"/>
    </sheetView>
  </sheetViews>
  <sheetFormatPr defaultColWidth="9.140625" defaultRowHeight="12.75"/>
  <cols>
    <col min="1" max="1" width="36.8515625" style="0" customWidth="1"/>
  </cols>
  <sheetData>
    <row r="1" ht="12.75">
      <c r="A1" s="1" t="s">
        <v>248</v>
      </c>
    </row>
    <row r="2" spans="1:7" ht="52.5" customHeight="1">
      <c r="A2" s="36" t="s">
        <v>1</v>
      </c>
      <c r="B2" s="37"/>
      <c r="C2" s="37"/>
      <c r="D2" s="37"/>
      <c r="E2" s="37"/>
      <c r="F2" s="37"/>
      <c r="G2" s="37"/>
    </row>
    <row r="3" spans="1:7" ht="30" customHeight="1">
      <c r="A3" s="38" t="s">
        <v>113</v>
      </c>
      <c r="B3" s="37"/>
      <c r="C3" s="37"/>
      <c r="D3" s="37"/>
      <c r="E3" s="37"/>
      <c r="F3" s="37"/>
      <c r="G3" s="37"/>
    </row>
    <row r="4" spans="2:4" ht="27.75" customHeight="1">
      <c r="B4" s="39" t="s">
        <v>13</v>
      </c>
      <c r="C4" s="39"/>
      <c r="D4" s="39"/>
    </row>
    <row r="5" spans="1:5" ht="39.75" customHeight="1">
      <c r="A5" s="1" t="s">
        <v>12</v>
      </c>
      <c r="B5" s="6" t="s">
        <v>2</v>
      </c>
      <c r="C5" s="6" t="s">
        <v>114</v>
      </c>
      <c r="D5" s="6" t="s">
        <v>3</v>
      </c>
      <c r="E5" s="6" t="s">
        <v>4</v>
      </c>
    </row>
    <row r="6" spans="1:5" ht="12.75">
      <c r="A6" t="s">
        <v>6</v>
      </c>
      <c r="B6" s="3">
        <v>0</v>
      </c>
      <c r="C6" s="3">
        <v>0</v>
      </c>
      <c r="D6" s="3">
        <v>0</v>
      </c>
      <c r="E6" s="4">
        <f>SUM(B6:D6)</f>
        <v>0</v>
      </c>
    </row>
    <row r="7" spans="1:5" ht="12.75">
      <c r="A7" t="s">
        <v>5</v>
      </c>
      <c r="B7" s="3">
        <v>0</v>
      </c>
      <c r="C7" s="3">
        <v>0</v>
      </c>
      <c r="D7" s="3">
        <v>0</v>
      </c>
      <c r="E7" s="4">
        <f aca="true" t="shared" si="0" ref="E7:E12">SUM(B7:D7)</f>
        <v>0</v>
      </c>
    </row>
    <row r="8" spans="1:5" ht="12.75">
      <c r="A8" t="s">
        <v>7</v>
      </c>
      <c r="B8" s="3">
        <v>0</v>
      </c>
      <c r="C8" s="3">
        <v>0</v>
      </c>
      <c r="D8" s="3">
        <v>0</v>
      </c>
      <c r="E8" s="4">
        <f t="shared" si="0"/>
        <v>0</v>
      </c>
    </row>
    <row r="9" spans="1:5" ht="12.75">
      <c r="A9" t="s">
        <v>8</v>
      </c>
      <c r="B9" s="3">
        <v>1</v>
      </c>
      <c r="C9" s="3">
        <v>0</v>
      </c>
      <c r="D9" s="3">
        <v>0</v>
      </c>
      <c r="E9" s="4">
        <f t="shared" si="0"/>
        <v>1</v>
      </c>
    </row>
    <row r="10" spans="1:5" ht="12.75">
      <c r="A10" t="s">
        <v>9</v>
      </c>
      <c r="B10" s="3">
        <v>0</v>
      </c>
      <c r="C10" s="3">
        <v>0</v>
      </c>
      <c r="D10" s="3">
        <v>0</v>
      </c>
      <c r="E10" s="4">
        <f t="shared" si="0"/>
        <v>0</v>
      </c>
    </row>
    <row r="11" spans="1:5" ht="12.75">
      <c r="A11" t="s">
        <v>10</v>
      </c>
      <c r="B11" s="3">
        <v>7</v>
      </c>
      <c r="C11" s="3">
        <v>0</v>
      </c>
      <c r="D11" s="3">
        <v>0</v>
      </c>
      <c r="E11" s="4">
        <f t="shared" si="0"/>
        <v>7</v>
      </c>
    </row>
    <row r="12" spans="1:5" ht="12.75">
      <c r="A12" t="s">
        <v>11</v>
      </c>
      <c r="B12" s="4">
        <f>SUM(B6:B11)</f>
        <v>8</v>
      </c>
      <c r="C12" s="4">
        <f>SUM(C6:C11)</f>
        <v>0</v>
      </c>
      <c r="D12" s="4">
        <f>SUM(D6:D11)</f>
        <v>0</v>
      </c>
      <c r="E12" s="4">
        <f t="shared" si="0"/>
        <v>8</v>
      </c>
    </row>
  </sheetData>
  <mergeCells count="3">
    <mergeCell ref="A2:G2"/>
    <mergeCell ref="A3:G3"/>
    <mergeCell ref="B4:D4"/>
  </mergeCells>
  <printOptions/>
  <pageMargins left="0.75" right="0.75" top="1" bottom="1" header="0.5" footer="0.5"/>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tabColor indexed="11"/>
  </sheetPr>
  <dimension ref="A1:H34"/>
  <sheetViews>
    <sheetView workbookViewId="0" topLeftCell="A11">
      <selection activeCell="B5" sqref="B5"/>
    </sheetView>
  </sheetViews>
  <sheetFormatPr defaultColWidth="9.140625" defaultRowHeight="12.75"/>
  <cols>
    <col min="1" max="1" width="28.421875" style="0" customWidth="1"/>
  </cols>
  <sheetData>
    <row r="1" ht="12.75">
      <c r="A1" s="1" t="s">
        <v>249</v>
      </c>
    </row>
    <row r="2" spans="1:4" ht="66.75" customHeight="1">
      <c r="A2" s="36" t="s">
        <v>250</v>
      </c>
      <c r="B2" s="37"/>
      <c r="C2" s="37"/>
      <c r="D2" s="37"/>
    </row>
    <row r="4" spans="1:2" ht="12.75">
      <c r="A4" t="s">
        <v>14</v>
      </c>
      <c r="B4" s="20">
        <v>1653</v>
      </c>
    </row>
    <row r="5" spans="1:2" ht="12.75">
      <c r="A5" t="s">
        <v>15</v>
      </c>
      <c r="B5" s="20">
        <v>0</v>
      </c>
    </row>
    <row r="6" spans="1:2" ht="12.75">
      <c r="A6" t="s">
        <v>16</v>
      </c>
      <c r="B6" s="20">
        <v>0</v>
      </c>
    </row>
    <row r="7" spans="1:2" ht="12.75">
      <c r="A7" t="s">
        <v>17</v>
      </c>
      <c r="B7" s="4">
        <f>SUM(B4:B6)</f>
        <v>1653</v>
      </c>
    </row>
    <row r="9" ht="12.75">
      <c r="A9" s="1" t="s">
        <v>251</v>
      </c>
    </row>
    <row r="10" spans="1:4" ht="45" customHeight="1">
      <c r="A10" s="37" t="s">
        <v>252</v>
      </c>
      <c r="B10" s="37"/>
      <c r="C10" s="37"/>
      <c r="D10" s="37"/>
    </row>
    <row r="11" spans="1:4" ht="40.5" customHeight="1">
      <c r="A11" s="37" t="s">
        <v>18</v>
      </c>
      <c r="B11" s="37"/>
      <c r="C11" s="37"/>
      <c r="D11" s="37"/>
    </row>
    <row r="12" ht="12.75">
      <c r="H12" t="s">
        <v>247</v>
      </c>
    </row>
    <row r="13" spans="1:3" ht="12.75">
      <c r="A13" t="s">
        <v>14</v>
      </c>
      <c r="B13" s="20">
        <v>10.1</v>
      </c>
      <c r="C13" t="s">
        <v>19</v>
      </c>
    </row>
    <row r="14" spans="1:3" ht="12.75">
      <c r="A14" t="s">
        <v>15</v>
      </c>
      <c r="B14" s="20"/>
      <c r="C14" t="s">
        <v>19</v>
      </c>
    </row>
    <row r="15" spans="1:3" ht="12.75">
      <c r="A15" t="s">
        <v>16</v>
      </c>
      <c r="B15" s="20"/>
      <c r="C15" t="s">
        <v>19</v>
      </c>
    </row>
    <row r="17" ht="12.75">
      <c r="A17" s="1" t="s">
        <v>253</v>
      </c>
    </row>
    <row r="18" spans="1:4" ht="42.75" customHeight="1">
      <c r="A18" s="37" t="s">
        <v>254</v>
      </c>
      <c r="B18" s="37"/>
      <c r="C18" s="37"/>
      <c r="D18" s="37"/>
    </row>
    <row r="19" spans="1:4" ht="12.75">
      <c r="A19" s="38"/>
      <c r="B19" s="37"/>
      <c r="C19" s="37"/>
      <c r="D19" s="37"/>
    </row>
    <row r="23" spans="1:6" ht="18.75" customHeight="1">
      <c r="A23" s="1" t="s">
        <v>20</v>
      </c>
      <c r="B23" s="12" t="s">
        <v>26</v>
      </c>
      <c r="C23" s="12" t="s">
        <v>27</v>
      </c>
      <c r="D23" s="12" t="s">
        <v>28</v>
      </c>
      <c r="E23" s="12" t="s">
        <v>29</v>
      </c>
      <c r="F23" s="5" t="s">
        <v>4</v>
      </c>
    </row>
    <row r="24" spans="1:6" ht="12.75">
      <c r="A24" t="s">
        <v>21</v>
      </c>
      <c r="B24" s="3">
        <v>68</v>
      </c>
      <c r="C24" s="3">
        <v>373</v>
      </c>
      <c r="D24" s="3">
        <v>17</v>
      </c>
      <c r="E24" s="3">
        <v>0</v>
      </c>
      <c r="F24" s="4">
        <f>SUM(B24:E24)</f>
        <v>458</v>
      </c>
    </row>
    <row r="25" spans="1:6" ht="12.75">
      <c r="A25" t="s">
        <v>22</v>
      </c>
      <c r="B25" s="3">
        <v>319</v>
      </c>
      <c r="C25" s="3">
        <v>1277</v>
      </c>
      <c r="D25" s="3">
        <v>57</v>
      </c>
      <c r="E25" s="3">
        <v>0</v>
      </c>
      <c r="F25" s="4">
        <f>SUM(B25:E25)</f>
        <v>1653</v>
      </c>
    </row>
    <row r="26" spans="1:6" ht="12.75">
      <c r="A26" t="s">
        <v>23</v>
      </c>
      <c r="B26" s="3">
        <v>0</v>
      </c>
      <c r="C26" s="3">
        <v>0</v>
      </c>
      <c r="D26" s="3">
        <v>0</v>
      </c>
      <c r="E26" s="3">
        <v>0</v>
      </c>
      <c r="F26" s="4">
        <f>SUM(B26:E26)</f>
        <v>0</v>
      </c>
    </row>
    <row r="27" spans="1:6" ht="12.75">
      <c r="A27" t="s">
        <v>24</v>
      </c>
      <c r="B27" s="3">
        <v>0</v>
      </c>
      <c r="C27" s="3">
        <v>0</v>
      </c>
      <c r="D27" s="3">
        <v>0</v>
      </c>
      <c r="E27" s="3">
        <v>0</v>
      </c>
      <c r="F27" s="4">
        <f>SUM(B27:E27)</f>
        <v>0</v>
      </c>
    </row>
    <row r="28" spans="1:6" ht="12.75">
      <c r="A28" t="s">
        <v>25</v>
      </c>
      <c r="B28" s="4">
        <f>SUM(B25:B27)</f>
        <v>319</v>
      </c>
      <c r="C28" s="4">
        <f>SUM(C25:C27)</f>
        <v>1277</v>
      </c>
      <c r="D28" s="4">
        <f>SUM(D25:D27)</f>
        <v>57</v>
      </c>
      <c r="E28" s="4">
        <f>SUM(E25:E27)</f>
        <v>0</v>
      </c>
      <c r="F28" s="4">
        <f>SUM(F25:F27)</f>
        <v>1653</v>
      </c>
    </row>
    <row r="30" ht="12.75">
      <c r="A30" s="1" t="s">
        <v>34</v>
      </c>
    </row>
    <row r="31" spans="1:5" ht="61.5" customHeight="1">
      <c r="A31" s="36" t="s">
        <v>36</v>
      </c>
      <c r="B31" s="37"/>
      <c r="C31" s="37"/>
      <c r="D31" s="37"/>
      <c r="E31" s="37"/>
    </row>
    <row r="32" spans="2:5" ht="22.5" customHeight="1">
      <c r="B32" s="12" t="s">
        <v>39</v>
      </c>
      <c r="C32" s="12" t="s">
        <v>40</v>
      </c>
      <c r="D32" s="12" t="s">
        <v>41</v>
      </c>
      <c r="E32" t="s">
        <v>4</v>
      </c>
    </row>
    <row r="33" spans="1:5" ht="12.75">
      <c r="A33" t="s">
        <v>37</v>
      </c>
      <c r="B33" s="2"/>
      <c r="C33" s="2">
        <v>54</v>
      </c>
      <c r="D33" s="2">
        <v>1549</v>
      </c>
      <c r="E33" s="7">
        <f>SUM(B33:D33)</f>
        <v>1603</v>
      </c>
    </row>
    <row r="34" spans="1:5" ht="12.75">
      <c r="A34" t="s">
        <v>38</v>
      </c>
      <c r="B34" s="2"/>
      <c r="C34" s="2">
        <v>54</v>
      </c>
      <c r="D34" s="2">
        <v>1573</v>
      </c>
      <c r="E34" s="7">
        <f>SUM(B34:D34)</f>
        <v>1627</v>
      </c>
    </row>
  </sheetData>
  <mergeCells count="6">
    <mergeCell ref="A19:D19"/>
    <mergeCell ref="A31:E31"/>
    <mergeCell ref="A2:D2"/>
    <mergeCell ref="A10:D10"/>
    <mergeCell ref="A11:D11"/>
    <mergeCell ref="A18:D18"/>
  </mergeCells>
  <printOptions/>
  <pageMargins left="0.75" right="0.75" top="1" bottom="1" header="0.5" footer="0.5"/>
  <pageSetup horizontalDpi="600" verticalDpi="600" orientation="landscape" scale="85" r:id="rId2"/>
  <drawing r:id="rId1"/>
</worksheet>
</file>

<file path=xl/worksheets/sheet5.xml><?xml version="1.0" encoding="utf-8"?>
<worksheet xmlns="http://schemas.openxmlformats.org/spreadsheetml/2006/main" xmlns:r="http://schemas.openxmlformats.org/officeDocument/2006/relationships">
  <sheetPr>
    <tabColor indexed="11"/>
  </sheetPr>
  <dimension ref="A1:E18"/>
  <sheetViews>
    <sheetView workbookViewId="0" topLeftCell="A3">
      <selection activeCell="D6" sqref="D6"/>
    </sheetView>
  </sheetViews>
  <sheetFormatPr defaultColWidth="9.140625" defaultRowHeight="12.75"/>
  <cols>
    <col min="1" max="1" width="27.421875" style="0" customWidth="1"/>
  </cols>
  <sheetData>
    <row r="1" ht="12.75">
      <c r="A1" s="1" t="s">
        <v>35</v>
      </c>
    </row>
    <row r="2" spans="1:5" ht="29.25" customHeight="1">
      <c r="A2" s="37" t="s">
        <v>30</v>
      </c>
      <c r="B2" s="37"/>
      <c r="C2" s="37"/>
      <c r="D2" s="37"/>
      <c r="E2" s="37"/>
    </row>
    <row r="4" spans="1:4" ht="12.75">
      <c r="A4" t="s">
        <v>31</v>
      </c>
      <c r="B4" s="5" t="s">
        <v>32</v>
      </c>
      <c r="C4" s="5" t="s">
        <v>26</v>
      </c>
      <c r="D4" s="5" t="s">
        <v>29</v>
      </c>
    </row>
    <row r="5" spans="1:4" ht="12.75">
      <c r="A5" t="s">
        <v>255</v>
      </c>
      <c r="B5" s="3">
        <v>401</v>
      </c>
      <c r="C5" s="3">
        <v>53</v>
      </c>
      <c r="D5" s="3">
        <v>0</v>
      </c>
    </row>
    <row r="6" spans="1:4" ht="12.75">
      <c r="A6" t="s">
        <v>256</v>
      </c>
      <c r="B6" s="3">
        <v>381</v>
      </c>
      <c r="C6" s="3">
        <v>65</v>
      </c>
      <c r="D6" s="3">
        <v>1</v>
      </c>
    </row>
    <row r="7" spans="1:4" ht="12.75">
      <c r="A7" t="s">
        <v>257</v>
      </c>
      <c r="B7" s="3">
        <v>400</v>
      </c>
      <c r="C7" s="3">
        <v>64</v>
      </c>
      <c r="D7" s="3">
        <v>1</v>
      </c>
    </row>
    <row r="8" spans="1:4" ht="12.75">
      <c r="A8" t="s">
        <v>258</v>
      </c>
      <c r="B8" s="3">
        <v>396</v>
      </c>
      <c r="C8" s="3">
        <v>56</v>
      </c>
      <c r="D8" s="3">
        <v>3</v>
      </c>
    </row>
    <row r="9" spans="1:4" ht="12.75">
      <c r="A9" t="s">
        <v>259</v>
      </c>
      <c r="B9" s="3">
        <v>392</v>
      </c>
      <c r="C9" s="3">
        <v>41</v>
      </c>
      <c r="D9" s="3">
        <v>3</v>
      </c>
    </row>
    <row r="10" spans="1:4" ht="12.75">
      <c r="A10" t="s">
        <v>260</v>
      </c>
      <c r="B10" s="3">
        <v>384</v>
      </c>
      <c r="C10" s="3">
        <v>55</v>
      </c>
      <c r="D10" s="3">
        <v>13</v>
      </c>
    </row>
    <row r="11" spans="1:4" ht="12.75">
      <c r="A11" t="s">
        <v>261</v>
      </c>
      <c r="B11" s="3">
        <v>367</v>
      </c>
      <c r="C11" s="3">
        <v>53</v>
      </c>
      <c r="D11" s="3">
        <v>4</v>
      </c>
    </row>
    <row r="12" spans="1:4" ht="12.75">
      <c r="A12" t="s">
        <v>262</v>
      </c>
      <c r="B12" s="3">
        <v>326</v>
      </c>
      <c r="C12" s="3">
        <v>44</v>
      </c>
      <c r="D12" s="3">
        <v>9</v>
      </c>
    </row>
    <row r="13" spans="1:4" ht="12.75">
      <c r="A13" t="s">
        <v>263</v>
      </c>
      <c r="B13" s="3">
        <v>306</v>
      </c>
      <c r="C13" s="3">
        <v>46</v>
      </c>
      <c r="D13" s="3">
        <v>37</v>
      </c>
    </row>
    <row r="14" spans="1:4" ht="12.75">
      <c r="A14" t="s">
        <v>33</v>
      </c>
      <c r="B14" s="3">
        <v>294</v>
      </c>
      <c r="C14" s="3">
        <v>59</v>
      </c>
      <c r="D14" s="3">
        <v>26</v>
      </c>
    </row>
    <row r="15" spans="1:4" ht="12.75">
      <c r="A15" t="s">
        <v>199</v>
      </c>
      <c r="B15" s="3">
        <v>14396</v>
      </c>
      <c r="C15" s="3">
        <v>2144</v>
      </c>
      <c r="D15" s="3">
        <v>434</v>
      </c>
    </row>
    <row r="16" ht="12.75">
      <c r="A16" s="27" t="s">
        <v>200</v>
      </c>
    </row>
    <row r="17" ht="12.75">
      <c r="A17" s="27" t="s">
        <v>201</v>
      </c>
    </row>
    <row r="18" ht="12.75">
      <c r="A18" s="27" t="s">
        <v>202</v>
      </c>
    </row>
  </sheetData>
  <mergeCells count="1">
    <mergeCell ref="A2:E2"/>
  </mergeCells>
  <printOptions gridLines="1"/>
  <pageMargins left="0.75" right="0.75" top="1" bottom="1"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sheetPr>
    <tabColor indexed="11"/>
  </sheetPr>
  <dimension ref="A1:C16"/>
  <sheetViews>
    <sheetView workbookViewId="0" topLeftCell="A1">
      <selection activeCell="B18" sqref="B18"/>
    </sheetView>
  </sheetViews>
  <sheetFormatPr defaultColWidth="9.140625" defaultRowHeight="12.75"/>
  <cols>
    <col min="1" max="1" width="34.00390625" style="0" customWidth="1"/>
    <col min="2" max="2" width="30.7109375" style="0" customWidth="1"/>
    <col min="3" max="3" width="27.28125" style="0" customWidth="1"/>
  </cols>
  <sheetData>
    <row r="1" ht="12.75">
      <c r="A1" s="1" t="s">
        <v>115</v>
      </c>
    </row>
    <row r="2" ht="12.75">
      <c r="A2" t="s">
        <v>42</v>
      </c>
    </row>
    <row r="3" spans="1:3" ht="25.5" customHeight="1">
      <c r="A3" t="s">
        <v>43</v>
      </c>
      <c r="B3" t="s">
        <v>44</v>
      </c>
      <c r="C3" t="s">
        <v>45</v>
      </c>
    </row>
    <row r="4" spans="1:3" ht="12.75">
      <c r="A4" t="s">
        <v>46</v>
      </c>
      <c r="B4" s="2" t="s">
        <v>269</v>
      </c>
      <c r="C4" s="33" t="s">
        <v>270</v>
      </c>
    </row>
    <row r="5" spans="1:3" ht="12.75">
      <c r="A5" t="s">
        <v>47</v>
      </c>
      <c r="B5" s="2" t="s">
        <v>271</v>
      </c>
      <c r="C5" s="2"/>
    </row>
    <row r="6" spans="1:3" ht="12.75">
      <c r="A6" t="s">
        <v>48</v>
      </c>
      <c r="B6" s="2" t="s">
        <v>271</v>
      </c>
      <c r="C6" s="2"/>
    </row>
    <row r="7" spans="1:3" ht="12.75">
      <c r="A7" t="s">
        <v>49</v>
      </c>
      <c r="B7" s="2" t="s">
        <v>272</v>
      </c>
      <c r="C7" s="33" t="s">
        <v>273</v>
      </c>
    </row>
    <row r="8" spans="1:3" ht="12.75">
      <c r="A8" t="s">
        <v>50</v>
      </c>
      <c r="B8" s="2" t="s">
        <v>274</v>
      </c>
      <c r="C8" s="33" t="s">
        <v>275</v>
      </c>
    </row>
    <row r="9" spans="1:3" ht="12.75">
      <c r="A9" t="s">
        <v>51</v>
      </c>
      <c r="B9" s="2" t="s">
        <v>276</v>
      </c>
      <c r="C9" s="33" t="s">
        <v>277</v>
      </c>
    </row>
    <row r="10" spans="1:3" ht="12.75">
      <c r="A10" t="s">
        <v>52</v>
      </c>
      <c r="B10" s="2" t="s">
        <v>278</v>
      </c>
      <c r="C10" s="33" t="s">
        <v>279</v>
      </c>
    </row>
    <row r="11" spans="1:3" ht="12.75">
      <c r="A11" t="s">
        <v>53</v>
      </c>
      <c r="B11" s="2" t="s">
        <v>280</v>
      </c>
      <c r="C11" s="33" t="s">
        <v>281</v>
      </c>
    </row>
    <row r="12" spans="1:3" ht="12.75">
      <c r="A12" t="s">
        <v>54</v>
      </c>
      <c r="B12" s="2" t="s">
        <v>282</v>
      </c>
      <c r="C12" s="33" t="s">
        <v>283</v>
      </c>
    </row>
    <row r="13" spans="1:3" ht="12.75">
      <c r="A13" t="s">
        <v>58</v>
      </c>
      <c r="B13" s="2" t="s">
        <v>271</v>
      </c>
      <c r="C13" s="2"/>
    </row>
    <row r="14" spans="1:3" ht="12.75">
      <c r="A14" t="s">
        <v>55</v>
      </c>
      <c r="B14" s="2" t="s">
        <v>284</v>
      </c>
      <c r="C14" s="33" t="s">
        <v>285</v>
      </c>
    </row>
    <row r="15" spans="1:3" ht="12.75">
      <c r="A15" t="s">
        <v>56</v>
      </c>
      <c r="B15" s="2" t="s">
        <v>271</v>
      </c>
      <c r="C15" s="2"/>
    </row>
    <row r="16" spans="1:3" ht="12.75">
      <c r="A16" t="s">
        <v>57</v>
      </c>
      <c r="B16" s="2" t="s">
        <v>286</v>
      </c>
      <c r="C16" s="33" t="s">
        <v>287</v>
      </c>
    </row>
  </sheetData>
  <hyperlinks>
    <hyperlink ref="C4" r:id="rId1" display="delahuntyj@kenyon.edu"/>
    <hyperlink ref="C7" r:id="rId2" display="harbourte@kenyon.edu"/>
    <hyperlink ref="C8" r:id="rId3" display="lingerf@kenyon.edu"/>
    <hyperlink ref="C9" r:id="rId4" display="obriens@kenyon.edu"/>
    <hyperlink ref="C10" r:id="rId5" display="Schottl@kenyon.edu"/>
    <hyperlink ref="C11" r:id="rId6" display="andersont@kenyon.edu"/>
    <hyperlink ref="C12" r:id="rId7" display="presleys@kenyon.edu"/>
    <hyperlink ref="C14" r:id="rId8" display="griggs@kenyon.edu"/>
    <hyperlink ref="C16" r:id="rId9" display="gocialt@kenyon.edu"/>
  </hyperlinks>
  <printOptions gridLines="1"/>
  <pageMargins left="0.75" right="0.75" top="1" bottom="1" header="0.5" footer="0.5"/>
  <pageSetup horizontalDpi="600" verticalDpi="600" orientation="landscape" scale="85" r:id="rId10"/>
</worksheet>
</file>

<file path=xl/worksheets/sheet7.xml><?xml version="1.0" encoding="utf-8"?>
<worksheet xmlns="http://schemas.openxmlformats.org/spreadsheetml/2006/main" xmlns:r="http://schemas.openxmlformats.org/officeDocument/2006/relationships">
  <sheetPr>
    <tabColor indexed="48"/>
  </sheetPr>
  <dimension ref="A1:F19"/>
  <sheetViews>
    <sheetView workbookViewId="0" topLeftCell="A1">
      <selection activeCell="A20" sqref="A20"/>
    </sheetView>
  </sheetViews>
  <sheetFormatPr defaultColWidth="9.140625" defaultRowHeight="12.75"/>
  <cols>
    <col min="1" max="1" width="13.28125" style="0" customWidth="1"/>
    <col min="4" max="4" width="3.421875" style="0" customWidth="1"/>
    <col min="6" max="6" width="3.140625" style="0" customWidth="1"/>
  </cols>
  <sheetData>
    <row r="1" ht="12.75">
      <c r="A1" s="1" t="s">
        <v>268</v>
      </c>
    </row>
    <row r="2" ht="12.75">
      <c r="A2" t="s">
        <v>264</v>
      </c>
    </row>
    <row r="4" ht="12.75">
      <c r="A4" t="s">
        <v>91</v>
      </c>
    </row>
    <row r="6" spans="2:4" ht="36">
      <c r="B6" s="6" t="s">
        <v>4</v>
      </c>
      <c r="C6" s="6" t="s">
        <v>95</v>
      </c>
      <c r="D6" s="10"/>
    </row>
    <row r="7" spans="1:4" ht="12.75">
      <c r="A7" t="s">
        <v>92</v>
      </c>
      <c r="B7" s="13">
        <v>151</v>
      </c>
      <c r="C7" s="13">
        <v>148</v>
      </c>
      <c r="D7" s="11"/>
    </row>
    <row r="8" spans="1:4" ht="12.75">
      <c r="A8" t="s">
        <v>93</v>
      </c>
      <c r="B8" s="13">
        <v>38</v>
      </c>
      <c r="C8" s="13">
        <v>23</v>
      </c>
      <c r="D8" s="11"/>
    </row>
    <row r="9" spans="1:4" ht="12.75">
      <c r="A9" t="s">
        <v>94</v>
      </c>
      <c r="B9" s="4">
        <f>SUM(B7:B8)</f>
        <v>189</v>
      </c>
      <c r="C9" s="4">
        <f>SUM(C7:C8)</f>
        <v>171</v>
      </c>
      <c r="D9" s="11"/>
    </row>
    <row r="11" ht="12.75">
      <c r="A11" t="s">
        <v>96</v>
      </c>
    </row>
    <row r="13" spans="1:6" ht="12.75">
      <c r="A13" t="s">
        <v>97</v>
      </c>
      <c r="C13" s="8" t="s">
        <v>99</v>
      </c>
      <c r="D13" s="14" t="s">
        <v>288</v>
      </c>
      <c r="E13" s="8" t="s">
        <v>100</v>
      </c>
      <c r="F13" s="2"/>
    </row>
    <row r="14" ht="12.75">
      <c r="A14" t="s">
        <v>98</v>
      </c>
    </row>
    <row r="15" spans="1:3" ht="12.75">
      <c r="A15" s="16" t="s">
        <v>289</v>
      </c>
      <c r="B15" s="17"/>
      <c r="C15" s="18"/>
    </row>
    <row r="17" spans="1:6" ht="12.75">
      <c r="A17" t="s">
        <v>101</v>
      </c>
      <c r="C17" s="8" t="s">
        <v>99</v>
      </c>
      <c r="D17" s="14" t="s">
        <v>288</v>
      </c>
      <c r="E17" s="8" t="s">
        <v>100</v>
      </c>
      <c r="F17" s="2"/>
    </row>
    <row r="18" ht="12.75">
      <c r="A18" t="s">
        <v>102</v>
      </c>
    </row>
    <row r="19" spans="1:3" ht="12.75">
      <c r="A19" s="16" t="s">
        <v>290</v>
      </c>
      <c r="B19" s="17"/>
      <c r="C19" s="18"/>
    </row>
  </sheetData>
  <printOptions gridLines="1"/>
  <pageMargins left="0.75" right="0.75" top="1" bottom="1" header="0.5" footer="0.5"/>
  <pageSetup horizontalDpi="600" verticalDpi="600" orientation="landscape" scale="85" r:id="rId1"/>
</worksheet>
</file>

<file path=xl/worksheets/sheet8.xml><?xml version="1.0" encoding="utf-8"?>
<worksheet xmlns="http://schemas.openxmlformats.org/spreadsheetml/2006/main" xmlns:r="http://schemas.openxmlformats.org/officeDocument/2006/relationships">
  <sheetPr>
    <tabColor indexed="48"/>
  </sheetPr>
  <dimension ref="A1:C35"/>
  <sheetViews>
    <sheetView workbookViewId="0" topLeftCell="A12">
      <selection activeCell="B6" sqref="B6"/>
    </sheetView>
  </sheetViews>
  <sheetFormatPr defaultColWidth="9.140625" defaultRowHeight="12.75"/>
  <cols>
    <col min="1" max="1" width="70.00390625" style="0" customWidth="1"/>
    <col min="2" max="2" width="43.57421875" style="34" customWidth="1"/>
  </cols>
  <sheetData>
    <row r="1" ht="12.75">
      <c r="A1" s="1" t="s">
        <v>291</v>
      </c>
    </row>
    <row r="2" ht="12.75">
      <c r="A2" t="s">
        <v>292</v>
      </c>
    </row>
    <row r="3" ht="12.75">
      <c r="A3" t="s">
        <v>90</v>
      </c>
    </row>
    <row r="5" spans="1:2" ht="12.75">
      <c r="A5" t="s">
        <v>59</v>
      </c>
      <c r="B5" s="34" t="s">
        <v>313</v>
      </c>
    </row>
    <row r="6" spans="1:2" ht="12.75">
      <c r="A6" t="s">
        <v>60</v>
      </c>
      <c r="B6" s="35" t="s">
        <v>320</v>
      </c>
    </row>
    <row r="7" spans="1:2" ht="108">
      <c r="A7" t="s">
        <v>61</v>
      </c>
      <c r="B7" s="34" t="s">
        <v>293</v>
      </c>
    </row>
    <row r="8" spans="1:2" ht="24">
      <c r="A8" t="s">
        <v>62</v>
      </c>
      <c r="B8" s="35" t="s">
        <v>315</v>
      </c>
    </row>
    <row r="9" spans="1:2" ht="96">
      <c r="A9" t="s">
        <v>63</v>
      </c>
      <c r="B9" s="34" t="s">
        <v>316</v>
      </c>
    </row>
    <row r="10" spans="1:2" ht="12.75">
      <c r="A10" t="s">
        <v>64</v>
      </c>
      <c r="B10" s="35" t="s">
        <v>294</v>
      </c>
    </row>
    <row r="11" spans="1:2" ht="60">
      <c r="A11" t="s">
        <v>89</v>
      </c>
      <c r="B11" s="35" t="s">
        <v>314</v>
      </c>
    </row>
    <row r="12" spans="1:2" ht="24">
      <c r="A12" t="s">
        <v>65</v>
      </c>
      <c r="B12" s="34" t="s">
        <v>295</v>
      </c>
    </row>
    <row r="13" spans="1:2" ht="24">
      <c r="A13" t="s">
        <v>66</v>
      </c>
      <c r="B13" s="35" t="s">
        <v>296</v>
      </c>
    </row>
    <row r="14" spans="1:2" ht="12.75">
      <c r="A14" t="s">
        <v>67</v>
      </c>
      <c r="B14" s="35" t="s">
        <v>297</v>
      </c>
    </row>
    <row r="15" spans="1:2" ht="24">
      <c r="A15" t="s">
        <v>68</v>
      </c>
      <c r="B15" s="35" t="s">
        <v>317</v>
      </c>
    </row>
    <row r="16" spans="1:2" ht="24">
      <c r="A16" t="s">
        <v>69</v>
      </c>
      <c r="B16" s="35" t="s">
        <v>318</v>
      </c>
    </row>
    <row r="17" spans="1:2" ht="36">
      <c r="A17" t="s">
        <v>70</v>
      </c>
      <c r="B17" s="35" t="s">
        <v>319</v>
      </c>
    </row>
    <row r="18" spans="1:2" ht="12.75">
      <c r="A18" t="s">
        <v>71</v>
      </c>
      <c r="B18" s="35" t="s">
        <v>299</v>
      </c>
    </row>
    <row r="19" spans="1:2" ht="12.75">
      <c r="A19" t="s">
        <v>72</v>
      </c>
      <c r="B19" s="35" t="s">
        <v>300</v>
      </c>
    </row>
    <row r="20" spans="1:2" ht="12.75">
      <c r="A20" t="s">
        <v>73</v>
      </c>
      <c r="B20" s="35" t="s">
        <v>300</v>
      </c>
    </row>
    <row r="21" spans="1:2" ht="12.75">
      <c r="A21" t="s">
        <v>74</v>
      </c>
      <c r="B21" s="35" t="s">
        <v>300</v>
      </c>
    </row>
    <row r="22" spans="1:2" ht="24">
      <c r="A22" t="s">
        <v>75</v>
      </c>
      <c r="B22" s="35" t="s">
        <v>301</v>
      </c>
    </row>
    <row r="23" spans="1:2" ht="12.75">
      <c r="A23" t="s">
        <v>76</v>
      </c>
      <c r="B23" s="35" t="s">
        <v>298</v>
      </c>
    </row>
    <row r="24" spans="1:2" ht="12.75">
      <c r="A24" t="s">
        <v>77</v>
      </c>
      <c r="B24" s="35" t="s">
        <v>271</v>
      </c>
    </row>
    <row r="25" spans="1:2" ht="24">
      <c r="A25" t="s">
        <v>78</v>
      </c>
      <c r="B25" s="35" t="s">
        <v>302</v>
      </c>
    </row>
    <row r="26" spans="1:2" ht="12.75">
      <c r="A26" t="s">
        <v>79</v>
      </c>
      <c r="B26" s="35" t="s">
        <v>303</v>
      </c>
    </row>
    <row r="27" spans="1:2" ht="12.75">
      <c r="A27" t="s">
        <v>80</v>
      </c>
      <c r="B27" s="35" t="s">
        <v>304</v>
      </c>
    </row>
    <row r="28" spans="1:3" ht="12.75">
      <c r="A28" t="s">
        <v>81</v>
      </c>
      <c r="B28" s="35" t="s">
        <v>305</v>
      </c>
      <c r="C28" t="s">
        <v>247</v>
      </c>
    </row>
    <row r="29" spans="1:2" ht="12.75">
      <c r="A29" t="s">
        <v>82</v>
      </c>
      <c r="B29" s="35" t="s">
        <v>306</v>
      </c>
    </row>
    <row r="30" spans="1:2" ht="24">
      <c r="A30" t="s">
        <v>83</v>
      </c>
      <c r="B30" s="35" t="s">
        <v>307</v>
      </c>
    </row>
    <row r="31" spans="1:2" ht="24">
      <c r="A31" t="s">
        <v>84</v>
      </c>
      <c r="B31" s="35" t="s">
        <v>312</v>
      </c>
    </row>
    <row r="32" spans="1:2" ht="12.75">
      <c r="A32" t="s">
        <v>85</v>
      </c>
      <c r="B32" s="35" t="s">
        <v>308</v>
      </c>
    </row>
    <row r="33" spans="1:2" ht="12.75">
      <c r="A33" t="s">
        <v>86</v>
      </c>
      <c r="B33" s="35" t="s">
        <v>309</v>
      </c>
    </row>
    <row r="34" spans="1:2" ht="12.75">
      <c r="A34" t="s">
        <v>87</v>
      </c>
      <c r="B34" s="35" t="s">
        <v>310</v>
      </c>
    </row>
    <row r="35" spans="1:2" ht="12.75">
      <c r="A35" t="s">
        <v>88</v>
      </c>
      <c r="B35" s="35" t="s">
        <v>311</v>
      </c>
    </row>
  </sheetData>
  <printOptions gridLines="1"/>
  <pageMargins left="0.75" right="0.75" top="1" bottom="1" header="0.5" footer="0.5"/>
  <pageSetup horizontalDpi="600" verticalDpi="600" orientation="landscape" scale="85" r:id="rId2"/>
  <drawing r:id="rId1"/>
</worksheet>
</file>

<file path=xl/worksheets/sheet9.xml><?xml version="1.0" encoding="utf-8"?>
<worksheet xmlns="http://schemas.openxmlformats.org/spreadsheetml/2006/main" xmlns:r="http://schemas.openxmlformats.org/officeDocument/2006/relationships">
  <sheetPr>
    <tabColor indexed="10"/>
  </sheetPr>
  <dimension ref="A1:F111"/>
  <sheetViews>
    <sheetView zoomScale="83" zoomScaleNormal="83" workbookViewId="0" topLeftCell="A1">
      <selection activeCell="F115" sqref="F115"/>
    </sheetView>
  </sheetViews>
  <sheetFormatPr defaultColWidth="9.140625" defaultRowHeight="12.75"/>
  <cols>
    <col min="1" max="1" width="6.140625" style="0" bestFit="1" customWidth="1"/>
    <col min="2" max="2" width="2.57421875" style="0" bestFit="1" customWidth="1"/>
    <col min="3" max="4" width="2.140625" style="0" bestFit="1" customWidth="1"/>
    <col min="6" max="6" width="28.421875" style="0" bestFit="1" customWidth="1"/>
  </cols>
  <sheetData>
    <row r="1" spans="1:6" ht="12.75">
      <c r="A1" t="s">
        <v>116</v>
      </c>
      <c r="B1" t="s">
        <v>117</v>
      </c>
      <c r="C1">
        <v>1</v>
      </c>
      <c r="E1" s="24">
        <f>+'I. Transfers'!B6</f>
        <v>0</v>
      </c>
      <c r="F1" t="s">
        <v>118</v>
      </c>
    </row>
    <row r="2" spans="3:6" ht="12.75">
      <c r="C2">
        <v>2</v>
      </c>
      <c r="E2" s="24">
        <f>+'I. Transfers'!C6</f>
        <v>0</v>
      </c>
      <c r="F2" t="s">
        <v>119</v>
      </c>
    </row>
    <row r="3" spans="3:6" ht="12.75">
      <c r="C3">
        <v>3</v>
      </c>
      <c r="E3" s="24">
        <f>+'I. Transfers'!D6</f>
        <v>0</v>
      </c>
      <c r="F3" t="s">
        <v>122</v>
      </c>
    </row>
    <row r="4" spans="3:6" ht="12.75">
      <c r="C4">
        <v>4</v>
      </c>
      <c r="E4" s="24">
        <f>+'I. Transfers'!E6</f>
        <v>0</v>
      </c>
      <c r="F4" t="s">
        <v>142</v>
      </c>
    </row>
    <row r="5" spans="2:6" ht="12.75">
      <c r="B5" t="s">
        <v>148</v>
      </c>
      <c r="C5">
        <v>1</v>
      </c>
      <c r="E5" s="24">
        <f>+'I. Transfers'!B7</f>
        <v>0</v>
      </c>
      <c r="F5" t="s">
        <v>125</v>
      </c>
    </row>
    <row r="6" spans="3:6" ht="12.75">
      <c r="C6">
        <v>2</v>
      </c>
      <c r="E6" s="24">
        <f>+'I. Transfers'!C7</f>
        <v>0</v>
      </c>
      <c r="F6" t="s">
        <v>123</v>
      </c>
    </row>
    <row r="7" spans="3:6" ht="12.75">
      <c r="C7">
        <v>3</v>
      </c>
      <c r="E7" s="24">
        <f>+'I. Transfers'!D7</f>
        <v>0</v>
      </c>
      <c r="F7" t="s">
        <v>124</v>
      </c>
    </row>
    <row r="8" spans="3:6" ht="12.75">
      <c r="C8">
        <v>4</v>
      </c>
      <c r="E8" s="24">
        <f>+'I. Transfers'!E7</f>
        <v>0</v>
      </c>
      <c r="F8" t="s">
        <v>143</v>
      </c>
    </row>
    <row r="9" spans="2:6" ht="12.75">
      <c r="B9" t="s">
        <v>149</v>
      </c>
      <c r="C9">
        <v>1</v>
      </c>
      <c r="E9" s="24">
        <f>+'I. Transfers'!B8</f>
        <v>0</v>
      </c>
      <c r="F9" t="s">
        <v>126</v>
      </c>
    </row>
    <row r="10" spans="3:6" ht="12.75">
      <c r="C10">
        <v>2</v>
      </c>
      <c r="E10" s="24">
        <f>+'I. Transfers'!C8</f>
        <v>0</v>
      </c>
      <c r="F10" t="s">
        <v>127</v>
      </c>
    </row>
    <row r="11" spans="3:6" ht="12.75">
      <c r="C11">
        <v>3</v>
      </c>
      <c r="E11" s="24">
        <f>+'I. Transfers'!D8</f>
        <v>0</v>
      </c>
      <c r="F11" t="s">
        <v>128</v>
      </c>
    </row>
    <row r="12" spans="3:6" ht="12.75">
      <c r="C12">
        <v>4</v>
      </c>
      <c r="E12" s="24">
        <f>+'I. Transfers'!E8</f>
        <v>0</v>
      </c>
      <c r="F12" t="s">
        <v>144</v>
      </c>
    </row>
    <row r="13" spans="2:6" ht="12.75">
      <c r="B13" t="s">
        <v>150</v>
      </c>
      <c r="C13">
        <v>1</v>
      </c>
      <c r="E13" s="24">
        <f>+'I. Transfers'!B9</f>
        <v>1</v>
      </c>
      <c r="F13" t="s">
        <v>129</v>
      </c>
    </row>
    <row r="14" spans="3:6" ht="12.75">
      <c r="C14">
        <v>2</v>
      </c>
      <c r="E14" s="24">
        <f>+'I. Transfers'!C9</f>
        <v>0</v>
      </c>
      <c r="F14" t="s">
        <v>130</v>
      </c>
    </row>
    <row r="15" spans="3:6" ht="12.75">
      <c r="C15">
        <v>3</v>
      </c>
      <c r="E15" s="24">
        <f>+'I. Transfers'!D9</f>
        <v>0</v>
      </c>
      <c r="F15" t="s">
        <v>131</v>
      </c>
    </row>
    <row r="16" spans="3:6" ht="12.75">
      <c r="C16">
        <v>4</v>
      </c>
      <c r="E16" s="24">
        <f>+'I. Transfers'!E9</f>
        <v>1</v>
      </c>
      <c r="F16" t="s">
        <v>145</v>
      </c>
    </row>
    <row r="17" spans="2:6" ht="12.75">
      <c r="B17" t="s">
        <v>151</v>
      </c>
      <c r="C17">
        <v>1</v>
      </c>
      <c r="E17" s="24">
        <f>+'I. Transfers'!B10</f>
        <v>0</v>
      </c>
      <c r="F17" t="s">
        <v>132</v>
      </c>
    </row>
    <row r="18" spans="3:6" ht="12.75">
      <c r="C18">
        <v>2</v>
      </c>
      <c r="E18" s="24">
        <f>+'I. Transfers'!C10</f>
        <v>0</v>
      </c>
      <c r="F18" t="s">
        <v>133</v>
      </c>
    </row>
    <row r="19" spans="3:6" ht="12.75">
      <c r="C19">
        <v>3</v>
      </c>
      <c r="E19" s="24">
        <f>+'I. Transfers'!D10</f>
        <v>0</v>
      </c>
      <c r="F19" t="s">
        <v>134</v>
      </c>
    </row>
    <row r="20" spans="3:6" ht="12.75">
      <c r="C20">
        <v>4</v>
      </c>
      <c r="E20" s="24">
        <f>+'I. Transfers'!E10</f>
        <v>0</v>
      </c>
      <c r="F20" t="s">
        <v>146</v>
      </c>
    </row>
    <row r="21" spans="2:6" ht="12.75">
      <c r="B21" t="s">
        <v>152</v>
      </c>
      <c r="C21">
        <v>1</v>
      </c>
      <c r="E21" s="24">
        <f>+'I. Transfers'!B11</f>
        <v>7</v>
      </c>
      <c r="F21" t="s">
        <v>135</v>
      </c>
    </row>
    <row r="22" spans="3:6" ht="12.75">
      <c r="C22">
        <v>2</v>
      </c>
      <c r="E22" s="24">
        <f>+'I. Transfers'!C11</f>
        <v>0</v>
      </c>
      <c r="F22" t="s">
        <v>136</v>
      </c>
    </row>
    <row r="23" spans="3:6" ht="12.75">
      <c r="C23">
        <v>3</v>
      </c>
      <c r="E23" s="24">
        <f>+'I. Transfers'!D11</f>
        <v>0</v>
      </c>
      <c r="F23" t="s">
        <v>137</v>
      </c>
    </row>
    <row r="24" spans="3:6" ht="12.75">
      <c r="C24">
        <v>4</v>
      </c>
      <c r="E24" s="24">
        <f>+'I. Transfers'!E11</f>
        <v>7</v>
      </c>
      <c r="F24" t="s">
        <v>147</v>
      </c>
    </row>
    <row r="25" spans="2:6" ht="12.75">
      <c r="B25" t="s">
        <v>153</v>
      </c>
      <c r="C25">
        <v>1</v>
      </c>
      <c r="E25" s="24">
        <f>+'I. Transfers'!B12</f>
        <v>8</v>
      </c>
      <c r="F25" t="s">
        <v>138</v>
      </c>
    </row>
    <row r="26" spans="3:6" ht="12.75">
      <c r="C26">
        <v>2</v>
      </c>
      <c r="E26" s="24">
        <f>+'I. Transfers'!C12</f>
        <v>0</v>
      </c>
      <c r="F26" t="s">
        <v>139</v>
      </c>
    </row>
    <row r="27" spans="3:6" ht="12.75">
      <c r="C27">
        <v>3</v>
      </c>
      <c r="E27" s="24">
        <f>+'I. Transfers'!D12</f>
        <v>0</v>
      </c>
      <c r="F27" t="s">
        <v>140</v>
      </c>
    </row>
    <row r="28" spans="1:6" ht="13.5" thickBot="1">
      <c r="A28" s="19"/>
      <c r="B28" s="19"/>
      <c r="C28" s="19">
        <v>4</v>
      </c>
      <c r="D28" s="19"/>
      <c r="E28" s="26">
        <f>+'I. Transfers'!E12</f>
        <v>8</v>
      </c>
      <c r="F28" s="19" t="s">
        <v>141</v>
      </c>
    </row>
    <row r="29" spans="1:6" ht="12.75">
      <c r="A29" t="s">
        <v>154</v>
      </c>
      <c r="B29" t="s">
        <v>117</v>
      </c>
      <c r="E29" s="23">
        <f>+'II-V. Enrollment'!B4</f>
        <v>1653</v>
      </c>
      <c r="F29" s="21" t="s">
        <v>155</v>
      </c>
    </row>
    <row r="30" spans="2:6" ht="12.75">
      <c r="B30" t="s">
        <v>148</v>
      </c>
      <c r="E30" s="23">
        <f>+'II-V. Enrollment'!B5</f>
        <v>0</v>
      </c>
      <c r="F30" s="21" t="s">
        <v>156</v>
      </c>
    </row>
    <row r="31" spans="2:6" ht="12.75">
      <c r="B31" t="s">
        <v>149</v>
      </c>
      <c r="E31" s="23">
        <f>+'II-V. Enrollment'!B6</f>
        <v>0</v>
      </c>
      <c r="F31" s="21" t="s">
        <v>157</v>
      </c>
    </row>
    <row r="32" spans="1:6" ht="13.5" thickBot="1">
      <c r="A32" s="19"/>
      <c r="B32" s="19" t="s">
        <v>150</v>
      </c>
      <c r="C32" s="19"/>
      <c r="D32" s="19"/>
      <c r="E32" s="25">
        <f>+'II-V. Enrollment'!B7</f>
        <v>1653</v>
      </c>
      <c r="F32" s="22" t="s">
        <v>158</v>
      </c>
    </row>
    <row r="33" spans="1:6" ht="12.75">
      <c r="A33" t="s">
        <v>159</v>
      </c>
      <c r="B33" s="21" t="s">
        <v>117</v>
      </c>
      <c r="E33" s="23">
        <f>+'II-V. Enrollment'!B13</f>
        <v>10.1</v>
      </c>
      <c r="F33" s="21" t="s">
        <v>160</v>
      </c>
    </row>
    <row r="34" spans="2:6" ht="12.75">
      <c r="B34" s="21" t="s">
        <v>148</v>
      </c>
      <c r="E34" s="23">
        <f>+'II-V. Enrollment'!B14</f>
        <v>0</v>
      </c>
      <c r="F34" s="21" t="s">
        <v>161</v>
      </c>
    </row>
    <row r="35" spans="1:6" ht="13.5" thickBot="1">
      <c r="A35" s="19"/>
      <c r="B35" s="22" t="s">
        <v>149</v>
      </c>
      <c r="C35" s="19"/>
      <c r="D35" s="19"/>
      <c r="E35" s="25">
        <f>+'II-V. Enrollment'!B15</f>
        <v>0</v>
      </c>
      <c r="F35" s="22" t="s">
        <v>162</v>
      </c>
    </row>
    <row r="36" spans="1:6" ht="12.75">
      <c r="A36" t="s">
        <v>163</v>
      </c>
      <c r="B36" s="21" t="s">
        <v>117</v>
      </c>
      <c r="C36">
        <v>1</v>
      </c>
      <c r="E36" s="24">
        <f>+'II-V. Enrollment'!B24</f>
        <v>68</v>
      </c>
      <c r="F36" s="21" t="s">
        <v>164</v>
      </c>
    </row>
    <row r="37" spans="3:6" ht="12.75">
      <c r="C37">
        <v>2</v>
      </c>
      <c r="E37" s="24">
        <f>+'II-V. Enrollment'!C24</f>
        <v>373</v>
      </c>
      <c r="F37" s="21" t="s">
        <v>165</v>
      </c>
    </row>
    <row r="38" spans="3:6" ht="12.75">
      <c r="C38">
        <v>3</v>
      </c>
      <c r="E38" s="24">
        <f>+'II-V. Enrollment'!D24</f>
        <v>17</v>
      </c>
      <c r="F38" s="21" t="s">
        <v>166</v>
      </c>
    </row>
    <row r="39" spans="3:6" ht="12.75">
      <c r="C39">
        <v>4</v>
      </c>
      <c r="E39" s="24">
        <f>+'II-V. Enrollment'!E24</f>
        <v>0</v>
      </c>
      <c r="F39" s="21" t="s">
        <v>167</v>
      </c>
    </row>
    <row r="40" spans="3:6" ht="12.75">
      <c r="C40">
        <v>5</v>
      </c>
      <c r="E40" s="24">
        <f>+'II-V. Enrollment'!F24</f>
        <v>458</v>
      </c>
      <c r="F40" s="21" t="s">
        <v>168</v>
      </c>
    </row>
    <row r="41" spans="2:6" ht="12.75">
      <c r="B41" t="s">
        <v>148</v>
      </c>
      <c r="C41">
        <v>1</v>
      </c>
      <c r="E41" s="24">
        <f>+'II-V. Enrollment'!B25</f>
        <v>319</v>
      </c>
      <c r="F41" s="21" t="s">
        <v>169</v>
      </c>
    </row>
    <row r="42" spans="3:6" ht="12.75">
      <c r="C42">
        <v>2</v>
      </c>
      <c r="E42" s="24">
        <f>+'II-V. Enrollment'!C25</f>
        <v>1277</v>
      </c>
      <c r="F42" s="21" t="s">
        <v>170</v>
      </c>
    </row>
    <row r="43" spans="3:6" ht="12.75">
      <c r="C43">
        <v>3</v>
      </c>
      <c r="E43" s="24">
        <f>+'II-V. Enrollment'!D25</f>
        <v>57</v>
      </c>
      <c r="F43" s="21" t="s">
        <v>171</v>
      </c>
    </row>
    <row r="44" spans="3:6" ht="12.75">
      <c r="C44">
        <v>4</v>
      </c>
      <c r="E44" s="24">
        <f>+'II-V. Enrollment'!E25</f>
        <v>0</v>
      </c>
      <c r="F44" s="21" t="s">
        <v>172</v>
      </c>
    </row>
    <row r="45" spans="3:6" ht="12.75">
      <c r="C45">
        <v>5</v>
      </c>
      <c r="E45" s="24">
        <f>+'II-V. Enrollment'!F25</f>
        <v>1653</v>
      </c>
      <c r="F45" s="21" t="s">
        <v>173</v>
      </c>
    </row>
    <row r="46" spans="2:6" ht="12.75">
      <c r="B46" t="s">
        <v>149</v>
      </c>
      <c r="C46">
        <v>1</v>
      </c>
      <c r="E46" s="24">
        <f>+'II-V. Enrollment'!B26</f>
        <v>0</v>
      </c>
      <c r="F46" s="21" t="s">
        <v>174</v>
      </c>
    </row>
    <row r="47" spans="3:6" ht="12.75">
      <c r="C47">
        <v>2</v>
      </c>
      <c r="E47" s="24">
        <f>+'II-V. Enrollment'!C26</f>
        <v>0</v>
      </c>
      <c r="F47" s="21" t="s">
        <v>175</v>
      </c>
    </row>
    <row r="48" spans="3:6" ht="12.75">
      <c r="C48">
        <v>3</v>
      </c>
      <c r="E48" s="24">
        <f>+'II-V. Enrollment'!D26</f>
        <v>0</v>
      </c>
      <c r="F48" s="21" t="s">
        <v>176</v>
      </c>
    </row>
    <row r="49" spans="3:6" ht="12.75">
      <c r="C49">
        <v>4</v>
      </c>
      <c r="E49" s="24">
        <f>+'II-V. Enrollment'!E26</f>
        <v>0</v>
      </c>
      <c r="F49" s="21" t="s">
        <v>177</v>
      </c>
    </row>
    <row r="50" spans="3:6" ht="12.75">
      <c r="C50">
        <v>5</v>
      </c>
      <c r="E50" s="24">
        <f>+'II-V. Enrollment'!F26</f>
        <v>0</v>
      </c>
      <c r="F50" s="21" t="s">
        <v>178</v>
      </c>
    </row>
    <row r="51" spans="2:6" ht="12.75">
      <c r="B51" t="s">
        <v>150</v>
      </c>
      <c r="C51">
        <v>1</v>
      </c>
      <c r="E51" s="24">
        <f>+'II-V. Enrollment'!B27</f>
        <v>0</v>
      </c>
      <c r="F51" s="21" t="s">
        <v>179</v>
      </c>
    </row>
    <row r="52" spans="3:6" ht="12.75">
      <c r="C52">
        <v>2</v>
      </c>
      <c r="E52" s="24">
        <f>+'II-V. Enrollment'!C27</f>
        <v>0</v>
      </c>
      <c r="F52" s="21" t="s">
        <v>180</v>
      </c>
    </row>
    <row r="53" spans="3:6" ht="12.75">
      <c r="C53">
        <v>3</v>
      </c>
      <c r="E53" s="24">
        <f>+'II-V. Enrollment'!D27</f>
        <v>0</v>
      </c>
      <c r="F53" s="21" t="s">
        <v>181</v>
      </c>
    </row>
    <row r="54" spans="3:6" ht="12.75">
      <c r="C54">
        <v>4</v>
      </c>
      <c r="E54" s="24">
        <f>+'II-V. Enrollment'!E27</f>
        <v>0</v>
      </c>
      <c r="F54" s="21" t="s">
        <v>182</v>
      </c>
    </row>
    <row r="55" spans="3:6" ht="12.75">
      <c r="C55">
        <v>5</v>
      </c>
      <c r="E55" s="24">
        <f>+'II-V. Enrollment'!F27</f>
        <v>0</v>
      </c>
      <c r="F55" s="21" t="s">
        <v>183</v>
      </c>
    </row>
    <row r="56" spans="2:6" ht="12.75">
      <c r="B56" t="s">
        <v>151</v>
      </c>
      <c r="C56">
        <v>1</v>
      </c>
      <c r="E56" s="24">
        <f>+'II-V. Enrollment'!B28</f>
        <v>319</v>
      </c>
      <c r="F56" s="21" t="s">
        <v>184</v>
      </c>
    </row>
    <row r="57" spans="3:6" ht="12.75">
      <c r="C57">
        <v>2</v>
      </c>
      <c r="E57" s="24">
        <f>+'II-V. Enrollment'!C28</f>
        <v>1277</v>
      </c>
      <c r="F57" s="21" t="s">
        <v>185</v>
      </c>
    </row>
    <row r="58" spans="3:6" ht="12.75">
      <c r="C58">
        <v>3</v>
      </c>
      <c r="E58" s="24">
        <f>+'II-V. Enrollment'!D28</f>
        <v>57</v>
      </c>
      <c r="F58" s="21" t="s">
        <v>186</v>
      </c>
    </row>
    <row r="59" spans="3:6" ht="12.75">
      <c r="C59">
        <v>4</v>
      </c>
      <c r="E59" s="24">
        <f>+'II-V. Enrollment'!E28</f>
        <v>0</v>
      </c>
      <c r="F59" s="21" t="s">
        <v>187</v>
      </c>
    </row>
    <row r="60" spans="1:6" ht="13.5" thickBot="1">
      <c r="A60" s="19"/>
      <c r="B60" s="19"/>
      <c r="C60" s="19">
        <v>5</v>
      </c>
      <c r="D60" s="19"/>
      <c r="E60" s="26">
        <f>+'II-V. Enrollment'!F28</f>
        <v>1653</v>
      </c>
      <c r="F60" s="22" t="s">
        <v>188</v>
      </c>
    </row>
    <row r="61" spans="1:6" ht="12.75">
      <c r="A61" t="s">
        <v>189</v>
      </c>
      <c r="B61" t="s">
        <v>117</v>
      </c>
      <c r="C61" s="21">
        <v>1</v>
      </c>
      <c r="E61" s="24">
        <f>+'II-V. Enrollment'!B33</f>
        <v>0</v>
      </c>
      <c r="F61" s="21" t="s">
        <v>190</v>
      </c>
    </row>
    <row r="62" spans="3:6" ht="12.75">
      <c r="C62" s="21">
        <v>2</v>
      </c>
      <c r="E62" s="24">
        <f>+'II-V. Enrollment'!C33</f>
        <v>54</v>
      </c>
      <c r="F62" s="21" t="s">
        <v>191</v>
      </c>
    </row>
    <row r="63" spans="3:6" ht="12.75">
      <c r="C63" s="21">
        <v>3</v>
      </c>
      <c r="E63" s="24">
        <f>+'II-V. Enrollment'!D33</f>
        <v>1549</v>
      </c>
      <c r="F63" s="21" t="s">
        <v>192</v>
      </c>
    </row>
    <row r="64" spans="3:6" ht="12.75">
      <c r="C64" s="21">
        <v>4</v>
      </c>
      <c r="E64" s="24">
        <f>+'II-V. Enrollment'!E33</f>
        <v>1603</v>
      </c>
      <c r="F64" s="21" t="s">
        <v>193</v>
      </c>
    </row>
    <row r="65" spans="2:6" ht="12.75">
      <c r="B65" t="s">
        <v>148</v>
      </c>
      <c r="C65" s="21">
        <v>1</v>
      </c>
      <c r="E65" s="24">
        <f>+'II-V. Enrollment'!B34</f>
        <v>0</v>
      </c>
      <c r="F65" s="21" t="s">
        <v>194</v>
      </c>
    </row>
    <row r="66" spans="3:6" ht="12.75">
      <c r="C66" s="21">
        <v>2</v>
      </c>
      <c r="E66" s="24">
        <f>+'II-V. Enrollment'!C34</f>
        <v>54</v>
      </c>
      <c r="F66" s="21" t="s">
        <v>195</v>
      </c>
    </row>
    <row r="67" spans="3:6" ht="12.75">
      <c r="C67" s="21">
        <v>3</v>
      </c>
      <c r="E67" s="24">
        <f>+'II-V. Enrollment'!D34</f>
        <v>1573</v>
      </c>
      <c r="F67" s="21" t="s">
        <v>196</v>
      </c>
    </row>
    <row r="68" spans="1:6" ht="13.5" thickBot="1">
      <c r="A68" s="19"/>
      <c r="B68" s="19"/>
      <c r="C68" s="22">
        <v>4</v>
      </c>
      <c r="D68" s="19"/>
      <c r="E68" s="26">
        <f>+'II-V. Enrollment'!E34</f>
        <v>1627</v>
      </c>
      <c r="F68" s="22" t="s">
        <v>197</v>
      </c>
    </row>
    <row r="69" spans="1:6" ht="12.75">
      <c r="A69" t="s">
        <v>198</v>
      </c>
      <c r="B69" t="s">
        <v>117</v>
      </c>
      <c r="C69" s="21">
        <v>1</v>
      </c>
      <c r="E69" s="24">
        <f>+'VI. Alumni-ae'!B5</f>
        <v>401</v>
      </c>
      <c r="F69" s="21" t="s">
        <v>206</v>
      </c>
    </row>
    <row r="70" spans="3:6" ht="12.75">
      <c r="C70" s="21">
        <v>2</v>
      </c>
      <c r="E70" s="24">
        <f>+'VI. Alumni-ae'!C5</f>
        <v>53</v>
      </c>
      <c r="F70" s="21" t="s">
        <v>207</v>
      </c>
    </row>
    <row r="71" spans="3:6" ht="12.75">
      <c r="C71" s="21">
        <v>3</v>
      </c>
      <c r="E71" s="24">
        <f>+'VI. Alumni-ae'!D5</f>
        <v>0</v>
      </c>
      <c r="F71" s="21" t="s">
        <v>208</v>
      </c>
    </row>
    <row r="72" spans="2:6" ht="12.75">
      <c r="B72" t="s">
        <v>148</v>
      </c>
      <c r="C72" s="21">
        <v>1</v>
      </c>
      <c r="E72" s="24">
        <f>+'VI. Alumni-ae'!B6</f>
        <v>381</v>
      </c>
      <c r="F72" s="21" t="s">
        <v>236</v>
      </c>
    </row>
    <row r="73" spans="3:6" ht="12.75">
      <c r="C73" s="21">
        <v>2</v>
      </c>
      <c r="E73" s="24">
        <f>+'VI. Alumni-ae'!C6</f>
        <v>65</v>
      </c>
      <c r="F73" s="21" t="s">
        <v>237</v>
      </c>
    </row>
    <row r="74" spans="3:6" ht="12.75">
      <c r="C74" s="21">
        <v>3</v>
      </c>
      <c r="E74" s="24">
        <f>+'VI. Alumni-ae'!D6</f>
        <v>1</v>
      </c>
      <c r="F74" s="21" t="s">
        <v>238</v>
      </c>
    </row>
    <row r="75" spans="2:6" ht="12.75">
      <c r="B75" t="s">
        <v>149</v>
      </c>
      <c r="C75" s="21">
        <v>1</v>
      </c>
      <c r="E75" s="24">
        <f>+'VI. Alumni-ae'!B7</f>
        <v>400</v>
      </c>
      <c r="F75" s="21" t="s">
        <v>233</v>
      </c>
    </row>
    <row r="76" spans="3:6" ht="12.75">
      <c r="C76" s="21">
        <v>2</v>
      </c>
      <c r="E76" s="24">
        <f>+'VI. Alumni-ae'!C7</f>
        <v>64</v>
      </c>
      <c r="F76" s="21" t="s">
        <v>234</v>
      </c>
    </row>
    <row r="77" spans="3:6" ht="12.75">
      <c r="C77" s="21">
        <v>3</v>
      </c>
      <c r="E77" s="24">
        <f>+'VI. Alumni-ae'!D7</f>
        <v>1</v>
      </c>
      <c r="F77" s="21" t="s">
        <v>235</v>
      </c>
    </row>
    <row r="78" spans="2:6" ht="12.75">
      <c r="B78" t="s">
        <v>150</v>
      </c>
      <c r="C78" s="21">
        <v>1</v>
      </c>
      <c r="E78" s="24">
        <f>+'VI. Alumni-ae'!B8</f>
        <v>396</v>
      </c>
      <c r="F78" s="21" t="s">
        <v>230</v>
      </c>
    </row>
    <row r="79" spans="3:6" ht="12.75">
      <c r="C79" s="21">
        <v>2</v>
      </c>
      <c r="E79" s="24">
        <f>+'VI. Alumni-ae'!C8</f>
        <v>56</v>
      </c>
      <c r="F79" s="21" t="s">
        <v>231</v>
      </c>
    </row>
    <row r="80" spans="3:6" ht="12.75">
      <c r="C80" s="21">
        <v>3</v>
      </c>
      <c r="E80" s="24">
        <f>+'VI. Alumni-ae'!D8</f>
        <v>3</v>
      </c>
      <c r="F80" s="21" t="s">
        <v>232</v>
      </c>
    </row>
    <row r="81" spans="2:6" ht="12.75">
      <c r="B81" t="s">
        <v>151</v>
      </c>
      <c r="C81" s="21">
        <v>1</v>
      </c>
      <c r="E81" s="24">
        <f>+'VI. Alumni-ae'!B9</f>
        <v>392</v>
      </c>
      <c r="F81" s="21" t="s">
        <v>227</v>
      </c>
    </row>
    <row r="82" spans="3:6" ht="12.75">
      <c r="C82" s="21">
        <v>2</v>
      </c>
      <c r="E82" s="24">
        <f>+'VI. Alumni-ae'!C9</f>
        <v>41</v>
      </c>
      <c r="F82" s="21" t="s">
        <v>228</v>
      </c>
    </row>
    <row r="83" spans="3:6" ht="12.75">
      <c r="C83" s="21">
        <v>3</v>
      </c>
      <c r="E83" s="24">
        <f>+'VI. Alumni-ae'!D9</f>
        <v>3</v>
      </c>
      <c r="F83" s="21" t="s">
        <v>229</v>
      </c>
    </row>
    <row r="84" spans="2:6" ht="12.75">
      <c r="B84" t="s">
        <v>152</v>
      </c>
      <c r="C84" s="21">
        <v>1</v>
      </c>
      <c r="E84" s="24">
        <f>+'VI. Alumni-ae'!B10</f>
        <v>384</v>
      </c>
      <c r="F84" s="21" t="s">
        <v>224</v>
      </c>
    </row>
    <row r="85" spans="3:6" ht="12.75">
      <c r="C85" s="21">
        <v>2</v>
      </c>
      <c r="E85" s="24">
        <f>+'VI. Alumni-ae'!C10</f>
        <v>55</v>
      </c>
      <c r="F85" s="21" t="s">
        <v>225</v>
      </c>
    </row>
    <row r="86" spans="3:6" ht="12.75">
      <c r="C86" s="21">
        <v>3</v>
      </c>
      <c r="E86" s="24">
        <f>+'VI. Alumni-ae'!D10</f>
        <v>13</v>
      </c>
      <c r="F86" s="21" t="s">
        <v>226</v>
      </c>
    </row>
    <row r="87" spans="2:6" ht="12.75">
      <c r="B87" t="s">
        <v>153</v>
      </c>
      <c r="C87" s="21">
        <v>1</v>
      </c>
      <c r="E87" s="24">
        <f>+'VI. Alumni-ae'!B11</f>
        <v>367</v>
      </c>
      <c r="F87" s="21" t="s">
        <v>221</v>
      </c>
    </row>
    <row r="88" spans="3:6" ht="12.75">
      <c r="C88" s="21">
        <v>2</v>
      </c>
      <c r="E88" s="24">
        <f>+'VI. Alumni-ae'!C11</f>
        <v>53</v>
      </c>
      <c r="F88" s="21" t="s">
        <v>222</v>
      </c>
    </row>
    <row r="89" spans="3:6" ht="12.75">
      <c r="C89" s="21">
        <v>3</v>
      </c>
      <c r="E89" s="24">
        <f>+'VI. Alumni-ae'!D11</f>
        <v>4</v>
      </c>
      <c r="F89" s="21" t="s">
        <v>223</v>
      </c>
    </row>
    <row r="90" spans="2:6" ht="12.75">
      <c r="B90" t="s">
        <v>203</v>
      </c>
      <c r="C90" s="21">
        <v>1</v>
      </c>
      <c r="E90" s="24">
        <f>+'VI. Alumni-ae'!B12</f>
        <v>326</v>
      </c>
      <c r="F90" s="21" t="s">
        <v>218</v>
      </c>
    </row>
    <row r="91" spans="3:6" ht="12.75">
      <c r="C91" s="21">
        <v>2</v>
      </c>
      <c r="E91" s="24">
        <f>+'VI. Alumni-ae'!C12</f>
        <v>44</v>
      </c>
      <c r="F91" s="21" t="s">
        <v>219</v>
      </c>
    </row>
    <row r="92" spans="3:6" ht="12.75">
      <c r="C92" s="21">
        <v>3</v>
      </c>
      <c r="E92" s="24">
        <f>+'VI. Alumni-ae'!D12</f>
        <v>9</v>
      </c>
      <c r="F92" s="21" t="s">
        <v>220</v>
      </c>
    </row>
    <row r="93" spans="2:6" ht="12.75">
      <c r="B93" t="s">
        <v>116</v>
      </c>
      <c r="C93" s="21">
        <v>1</v>
      </c>
      <c r="E93" s="24">
        <f>+'VI. Alumni-ae'!B13</f>
        <v>306</v>
      </c>
      <c r="F93" s="21" t="s">
        <v>215</v>
      </c>
    </row>
    <row r="94" spans="3:6" ht="12.75">
      <c r="C94" s="21">
        <v>2</v>
      </c>
      <c r="E94" s="24">
        <f>+'VI. Alumni-ae'!C13</f>
        <v>46</v>
      </c>
      <c r="F94" s="21" t="s">
        <v>216</v>
      </c>
    </row>
    <row r="95" spans="3:6" ht="12.75">
      <c r="C95" s="21">
        <v>3</v>
      </c>
      <c r="E95" s="24">
        <f>+'VI. Alumni-ae'!D13</f>
        <v>37</v>
      </c>
      <c r="F95" s="21" t="s">
        <v>217</v>
      </c>
    </row>
    <row r="96" spans="2:6" ht="12.75">
      <c r="B96" t="s">
        <v>204</v>
      </c>
      <c r="C96" s="21">
        <v>1</v>
      </c>
      <c r="E96" s="24">
        <f>+'VI. Alumni-ae'!B14</f>
        <v>294</v>
      </c>
      <c r="F96" s="21" t="s">
        <v>212</v>
      </c>
    </row>
    <row r="97" spans="3:6" ht="12.75">
      <c r="C97" s="21">
        <v>2</v>
      </c>
      <c r="E97" s="24">
        <f>+'VI. Alumni-ae'!C14</f>
        <v>59</v>
      </c>
      <c r="F97" s="21" t="s">
        <v>213</v>
      </c>
    </row>
    <row r="98" spans="3:6" ht="12.75">
      <c r="C98" s="21">
        <v>3</v>
      </c>
      <c r="E98" s="24">
        <f>+'VI. Alumni-ae'!D14</f>
        <v>26</v>
      </c>
      <c r="F98" s="21" t="s">
        <v>214</v>
      </c>
    </row>
    <row r="99" spans="2:6" ht="12.75">
      <c r="B99" t="s">
        <v>205</v>
      </c>
      <c r="C99" s="21">
        <v>1</v>
      </c>
      <c r="E99" s="24">
        <f>+'VI. Alumni-ae'!B15</f>
        <v>14396</v>
      </c>
      <c r="F99" s="21" t="s">
        <v>209</v>
      </c>
    </row>
    <row r="100" spans="3:6" ht="12.75">
      <c r="C100" s="21">
        <v>2</v>
      </c>
      <c r="E100" s="24">
        <f>+'VI. Alumni-ae'!C15</f>
        <v>2144</v>
      </c>
      <c r="F100" s="21" t="s">
        <v>210</v>
      </c>
    </row>
    <row r="101" spans="1:6" ht="13.5" thickBot="1">
      <c r="A101" s="19"/>
      <c r="B101" s="19"/>
      <c r="C101" s="22">
        <v>3</v>
      </c>
      <c r="D101" s="19"/>
      <c r="E101" s="26">
        <f>+'VI. Alumni-ae'!D15</f>
        <v>434</v>
      </c>
      <c r="F101" s="22" t="s">
        <v>211</v>
      </c>
    </row>
    <row r="102" spans="1:6" ht="12.75">
      <c r="A102" s="29" t="s">
        <v>239</v>
      </c>
      <c r="B102" t="s">
        <v>117</v>
      </c>
      <c r="C102" s="21">
        <v>1</v>
      </c>
      <c r="D102" t="s">
        <v>120</v>
      </c>
      <c r="E102" s="24">
        <f>+'VIII. Financial Human Resources'!B7</f>
        <v>151</v>
      </c>
      <c r="F102" s="21" t="s">
        <v>240</v>
      </c>
    </row>
    <row r="103" spans="1:6" ht="12.75">
      <c r="A103" s="29"/>
      <c r="D103" t="s">
        <v>121</v>
      </c>
      <c r="E103" s="24">
        <f>+'VIII. Financial Human Resources'!C7</f>
        <v>148</v>
      </c>
      <c r="F103" s="21" t="s">
        <v>241</v>
      </c>
    </row>
    <row r="104" spans="1:6" ht="12.75">
      <c r="A104" s="29"/>
      <c r="C104">
        <v>2</v>
      </c>
      <c r="D104" t="s">
        <v>120</v>
      </c>
      <c r="E104" s="24">
        <f>+'VIII. Financial Human Resources'!B8</f>
        <v>38</v>
      </c>
      <c r="F104" s="21" t="s">
        <v>242</v>
      </c>
    </row>
    <row r="105" spans="1:6" ht="12.75">
      <c r="A105" s="31"/>
      <c r="B105" s="9"/>
      <c r="C105" s="9"/>
      <c r="D105" s="9" t="s">
        <v>121</v>
      </c>
      <c r="E105" s="28">
        <f>+'VIII. Financial Human Resources'!C8</f>
        <v>23</v>
      </c>
      <c r="F105" s="21" t="s">
        <v>243</v>
      </c>
    </row>
    <row r="106" spans="1:6" ht="12.75">
      <c r="A106" s="29"/>
      <c r="C106" s="21">
        <v>3</v>
      </c>
      <c r="D106" s="21" t="s">
        <v>120</v>
      </c>
      <c r="E106" s="24">
        <f>+'VIII. Financial Human Resources'!B9</f>
        <v>189</v>
      </c>
      <c r="F106" s="21" t="s">
        <v>244</v>
      </c>
    </row>
    <row r="107" spans="1:6" ht="12.75">
      <c r="A107" s="29"/>
      <c r="D107" s="21" t="s">
        <v>121</v>
      </c>
      <c r="E107" s="24">
        <f>+'VIII. Financial Human Resources'!C9</f>
        <v>171</v>
      </c>
      <c r="F107" s="21" t="s">
        <v>245</v>
      </c>
    </row>
    <row r="108" spans="1:5" ht="12.75">
      <c r="A108" s="29"/>
      <c r="B108" t="s">
        <v>148</v>
      </c>
      <c r="C108">
        <v>1</v>
      </c>
      <c r="E108">
        <f>IF(ISBLANK('VIII. Financial Human Resources'!D13),"",1)</f>
        <v>1</v>
      </c>
    </row>
    <row r="109" spans="1:5" ht="12.75">
      <c r="A109" s="29"/>
      <c r="C109">
        <v>2</v>
      </c>
      <c r="E109" s="24" t="str">
        <f>'VIII. Financial Human Resources'!A15</f>
        <v>Chris Kennerly</v>
      </c>
    </row>
    <row r="110" spans="1:5" ht="12.75">
      <c r="A110" s="29"/>
      <c r="B110" t="s">
        <v>149</v>
      </c>
      <c r="C110">
        <v>1</v>
      </c>
      <c r="E110">
        <f>IF(ISBLANK('VIII. Financial Human Resources'!D17),"",1)</f>
        <v>1</v>
      </c>
    </row>
    <row r="111" spans="1:6" ht="13.5" thickBot="1">
      <c r="A111" s="30"/>
      <c r="B111" s="19"/>
      <c r="C111" s="19">
        <v>2</v>
      </c>
      <c r="D111" s="19"/>
      <c r="E111" s="26" t="str">
        <f>+'VIII. Financial Human Resources'!A19</f>
        <v>Marne Ausec</v>
      </c>
      <c r="F111" s="1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AICUO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P. Burke</dc:creator>
  <cp:keywords/>
  <dc:description/>
  <cp:lastModifiedBy>Library and Information Services</cp:lastModifiedBy>
  <cp:lastPrinted>2007-11-16T16:15:04Z</cp:lastPrinted>
  <dcterms:created xsi:type="dcterms:W3CDTF">2006-10-02T16:49:15Z</dcterms:created>
  <dcterms:modified xsi:type="dcterms:W3CDTF">2007-11-16T16:20:53Z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